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\\pliki.zuk.szn\dokumenty\agnieszka.zadernowsk\My Documents\AGA 2019\PN\WE\WE-Obsługa stanowisk kasowych zima 2019 - lato 2020\"/>
    </mc:Choice>
  </mc:AlternateContent>
  <xr:revisionPtr revIDLastSave="0" documentId="13_ncr:1_{E079D6E6-67E7-43C8-90AD-16337603716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Arkusz1!$A$1:$Z$447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364" i="1" l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63" i="1"/>
  <c r="R353" i="1"/>
  <c r="X38" i="1" l="1"/>
  <c r="W448" i="1" l="1"/>
  <c r="J38" i="1" l="1"/>
  <c r="M38" i="1" s="1"/>
  <c r="K38" i="1"/>
  <c r="L38" i="1"/>
  <c r="N38" i="1"/>
  <c r="O38" i="1"/>
  <c r="R38" i="1"/>
  <c r="S38" i="1"/>
  <c r="T38" i="1"/>
  <c r="U38" i="1"/>
  <c r="V38" i="1"/>
  <c r="W38" i="1"/>
  <c r="P38" i="1" l="1"/>
  <c r="Y38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Y394" i="1" l="1"/>
  <c r="X394" i="1"/>
  <c r="Y353" i="1"/>
  <c r="X353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22" i="1"/>
  <c r="Z26" i="1"/>
  <c r="Z27" i="1"/>
  <c r="Z28" i="1"/>
  <c r="Z29" i="1"/>
  <c r="Z30" i="1"/>
  <c r="Z31" i="1"/>
  <c r="Z32" i="1"/>
  <c r="Z33" i="1"/>
  <c r="Z34" i="1"/>
  <c r="Z35" i="1"/>
  <c r="Z36" i="1"/>
  <c r="Z25" i="1"/>
  <c r="L353" i="1" l="1"/>
  <c r="K353" i="1"/>
  <c r="T434" i="1"/>
  <c r="Z403" i="1"/>
  <c r="Z393" i="1"/>
  <c r="T394" i="1"/>
  <c r="T353" i="1"/>
  <c r="L434" i="1" l="1"/>
  <c r="K434" i="1"/>
  <c r="L394" i="1" l="1"/>
  <c r="K394" i="1"/>
  <c r="J353" i="1" l="1"/>
  <c r="M353" i="1" s="1"/>
  <c r="O434" i="1" l="1"/>
  <c r="N434" i="1"/>
  <c r="J434" i="1"/>
  <c r="M434" i="1" s="1"/>
  <c r="G434" i="1"/>
  <c r="I434" i="1" s="1"/>
  <c r="W394" i="1"/>
  <c r="V394" i="1"/>
  <c r="U394" i="1"/>
  <c r="S394" i="1"/>
  <c r="R394" i="1"/>
  <c r="I394" i="1"/>
  <c r="N394" i="1"/>
  <c r="J394" i="1"/>
  <c r="G394" i="1"/>
  <c r="W353" i="1"/>
  <c r="V353" i="1"/>
  <c r="U353" i="1"/>
  <c r="S353" i="1"/>
  <c r="O353" i="1" l="1"/>
  <c r="N353" i="1"/>
  <c r="G353" i="1"/>
  <c r="I353" i="1" s="1"/>
  <c r="W434" i="1"/>
  <c r="V434" i="1"/>
  <c r="U434" i="1"/>
  <c r="S434" i="1"/>
  <c r="R434" i="1"/>
  <c r="P434" i="1"/>
  <c r="Z433" i="1"/>
  <c r="Z432" i="1"/>
  <c r="Z431" i="1"/>
  <c r="Z430" i="1"/>
  <c r="Z429" i="1"/>
  <c r="Z428" i="1"/>
  <c r="Z427" i="1"/>
  <c r="Z426" i="1"/>
  <c r="Z425" i="1"/>
  <c r="Z424" i="1"/>
  <c r="Z423" i="1"/>
  <c r="Z422" i="1"/>
  <c r="Z421" i="1"/>
  <c r="Z420" i="1"/>
  <c r="Z419" i="1"/>
  <c r="Z418" i="1"/>
  <c r="Z417" i="1"/>
  <c r="Z416" i="1"/>
  <c r="Z415" i="1"/>
  <c r="Z414" i="1"/>
  <c r="Z413" i="1"/>
  <c r="Z412" i="1"/>
  <c r="Z411" i="1"/>
  <c r="Z410" i="1"/>
  <c r="Z409" i="1"/>
  <c r="Z408" i="1"/>
  <c r="Z407" i="1"/>
  <c r="Z406" i="1"/>
  <c r="Z405" i="1"/>
  <c r="Z404" i="1"/>
  <c r="O394" i="1"/>
  <c r="P394" i="1" s="1"/>
  <c r="Y434" i="1" l="1"/>
  <c r="P353" i="1"/>
  <c r="Z434" i="1"/>
  <c r="Z353" i="1"/>
  <c r="Z394" i="1"/>
  <c r="Z37" i="1" l="1"/>
  <c r="G38" i="1"/>
  <c r="Z38" i="1" l="1"/>
  <c r="Z437" i="1" s="1"/>
  <c r="D313" i="1"/>
  <c r="G313" i="1" s="1"/>
  <c r="M394" i="1"/>
</calcChain>
</file>

<file path=xl/sharedStrings.xml><?xml version="1.0" encoding="utf-8"?>
<sst xmlns="http://schemas.openxmlformats.org/spreadsheetml/2006/main" count="342" uniqueCount="68">
  <si>
    <t>Rrazem</t>
  </si>
  <si>
    <t>09:00:14:00</t>
  </si>
  <si>
    <t>FIRMA ZEWNĘTRZNA</t>
  </si>
  <si>
    <t>PRACOWNIK ZUK - na kasie</t>
  </si>
  <si>
    <t>ILOŚĆ GODZIN  ZUK- na kasie</t>
  </si>
  <si>
    <t>09:00-14:00</t>
  </si>
  <si>
    <t>KASA  ZUK  w pracy 07:00-15:00</t>
  </si>
  <si>
    <t>lp</t>
  </si>
  <si>
    <t>godz.</t>
  </si>
  <si>
    <t>czynne[h]</t>
  </si>
  <si>
    <t>cena</t>
  </si>
  <si>
    <t>Wyliczenie</t>
  </si>
  <si>
    <t>ilość h</t>
  </si>
  <si>
    <t>wartość</t>
  </si>
  <si>
    <t xml:space="preserve"> KASA 2  </t>
  </si>
  <si>
    <t>10:00-20:00</t>
  </si>
  <si>
    <t>KASA 2</t>
  </si>
  <si>
    <t>dni robocze/WEEKENDY -DĄBIE</t>
  </si>
  <si>
    <t>dni robocze/WEEKENDY -DZIEWOKLICZ</t>
  </si>
  <si>
    <t>dni robocze/WEEKENDY -GŁĘBOKIE</t>
  </si>
  <si>
    <t>dni robocze/WEEKENDY -ARKONKA</t>
  </si>
  <si>
    <t>Ilość godzin wszystkie kąpieliska</t>
  </si>
  <si>
    <t>razem godziny</t>
  </si>
  <si>
    <t>WRZESIEŃ</t>
  </si>
  <si>
    <t>KĄPIELISKA</t>
  </si>
  <si>
    <t>RAZEM GODZIN</t>
  </si>
  <si>
    <r>
      <t xml:space="preserve"> KASA 2   </t>
    </r>
    <r>
      <rPr>
        <b/>
        <sz val="11"/>
        <color theme="1"/>
        <rFont val="Calibri"/>
        <family val="2"/>
        <charset val="238"/>
        <scheme val="minor"/>
      </rPr>
      <t>10:00-20:00 (10h)</t>
    </r>
  </si>
  <si>
    <r>
      <t xml:space="preserve"> KASA 3  </t>
    </r>
    <r>
      <rPr>
        <b/>
        <sz val="11"/>
        <color theme="1"/>
        <rFont val="Calibri"/>
        <family val="2"/>
        <charset val="238"/>
        <scheme val="minor"/>
      </rPr>
      <t>10:00-19:00 (9h)</t>
    </r>
  </si>
  <si>
    <r>
      <t xml:space="preserve"> KASA 1              10-20 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</si>
  <si>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 xml:space="preserve"> KASA 1            10-20 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</si>
  <si>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 xml:space="preserve"> KASA 1                       10-20 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</si>
  <si>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 xml:space="preserve">KASA 2              10-20 </t>
    </r>
    <r>
      <rPr>
        <b/>
        <sz val="11"/>
        <color theme="1"/>
        <rFont val="Calibri"/>
        <family val="2"/>
        <charset val="238"/>
        <scheme val="minor"/>
      </rPr>
      <t xml:space="preserve"> (10H)</t>
    </r>
  </si>
  <si>
    <r>
      <t>KASA  3                 10-19</t>
    </r>
    <r>
      <rPr>
        <b/>
        <sz val="11"/>
        <color theme="1"/>
        <rFont val="Calibri"/>
        <family val="2"/>
        <charset val="238"/>
        <scheme val="minor"/>
      </rPr>
      <t xml:space="preserve"> (9H)</t>
    </r>
  </si>
  <si>
    <r>
      <t xml:space="preserve"> KASA 1   -          </t>
    </r>
    <r>
      <rPr>
        <b/>
        <sz val="11"/>
        <color theme="1"/>
        <rFont val="Calibri"/>
        <family val="2"/>
        <charset val="238"/>
        <scheme val="minor"/>
      </rPr>
      <t xml:space="preserve"> 10:00-21:00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(11h)</t>
    </r>
  </si>
  <si>
    <t xml:space="preserve"> DĄBIE razem godziny</t>
  </si>
  <si>
    <t>DZIEWOKLICZ razem godziny</t>
  </si>
  <si>
    <t>GŁĘBOKIE razem godziny</t>
  </si>
  <si>
    <t>ARKONKA razem godziny</t>
  </si>
  <si>
    <r>
      <t xml:space="preserve"> KASA 1           10-20 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</si>
  <si>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 xml:space="preserve"> KASA 1         10-20 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</si>
  <si>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 xml:space="preserve"> KASA 1           </t>
    </r>
    <r>
      <rPr>
        <b/>
        <sz val="11"/>
        <color theme="1"/>
        <rFont val="Calibri"/>
        <family val="2"/>
        <charset val="238"/>
        <scheme val="minor"/>
      </rPr>
      <t xml:space="preserve"> 10:00-21:00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(11h)</t>
    </r>
  </si>
  <si>
    <r>
      <t xml:space="preserve"> KASA 2  </t>
    </r>
    <r>
      <rPr>
        <b/>
        <sz val="11"/>
        <color theme="1"/>
        <rFont val="Calibri"/>
        <family val="2"/>
        <charset val="238"/>
        <scheme val="minor"/>
      </rPr>
      <t>10:00-20:00 (10h)</t>
    </r>
  </si>
  <si>
    <r>
      <t xml:space="preserve"> KASA 3   </t>
    </r>
    <r>
      <rPr>
        <b/>
        <sz val="11"/>
        <color theme="1"/>
        <rFont val="Calibri"/>
        <family val="2"/>
        <charset val="238"/>
        <scheme val="minor"/>
      </rPr>
      <t>10:00-19:00 (9h)</t>
    </r>
  </si>
  <si>
    <t>KASA 3</t>
  </si>
  <si>
    <r>
      <t xml:space="preserve"> KASA 1        10-20 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</si>
  <si>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 xml:space="preserve"> KASA 1             10-20 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</si>
  <si>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 xml:space="preserve"> KASA 1      </t>
    </r>
    <r>
      <rPr>
        <b/>
        <sz val="11"/>
        <color theme="1"/>
        <rFont val="Calibri"/>
        <family val="2"/>
        <charset val="238"/>
        <scheme val="minor"/>
      </rPr>
      <t xml:space="preserve"> 10:00-21:00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(11h)</t>
    </r>
  </si>
  <si>
    <r>
      <t xml:space="preserve"> KASA REZERWOWA   </t>
    </r>
    <r>
      <rPr>
        <b/>
        <sz val="11"/>
        <color theme="1"/>
        <rFont val="Calibri"/>
        <family val="2"/>
        <charset val="238"/>
        <scheme val="minor"/>
      </rPr>
      <t>10:00-14:00 (4h)</t>
    </r>
  </si>
  <si>
    <r>
      <t xml:space="preserve"> KASA 1          10-20 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</si>
  <si>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 xml:space="preserve"> KASA 1       </t>
    </r>
    <r>
      <rPr>
        <b/>
        <sz val="11"/>
        <color theme="1"/>
        <rFont val="Calibri"/>
        <family val="2"/>
        <charset val="238"/>
        <scheme val="minor"/>
      </rPr>
      <t xml:space="preserve"> 10:00-21:00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(11h)</t>
    </r>
  </si>
  <si>
    <r>
      <t>KASA 2           10-20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</si>
  <si>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 xml:space="preserve">KASA 3           10-19 </t>
    </r>
    <r>
      <rPr>
        <b/>
        <sz val="11"/>
        <color theme="1"/>
        <rFont val="Calibri"/>
        <family val="2"/>
        <charset val="238"/>
        <scheme val="minor"/>
      </rPr>
      <t>(9h),</t>
    </r>
  </si>
  <si>
    <r>
      <t xml:space="preserve">KASA 2             10-20 </t>
    </r>
    <r>
      <rPr>
        <b/>
        <sz val="11"/>
        <color theme="1"/>
        <rFont val="Calibri"/>
        <family val="2"/>
        <charset val="238"/>
        <scheme val="minor"/>
      </rPr>
      <t>(10h)</t>
    </r>
  </si>
  <si>
    <r>
      <t>KASA 3         10-19</t>
    </r>
    <r>
      <rPr>
        <b/>
        <sz val="11"/>
        <color theme="1"/>
        <rFont val="Calibri"/>
        <family val="2"/>
        <charset val="238"/>
        <scheme val="minor"/>
      </rPr>
      <t>(9h)</t>
    </r>
  </si>
  <si>
    <r>
      <t xml:space="preserve"> KASA 4  </t>
    </r>
    <r>
      <rPr>
        <b/>
        <sz val="11"/>
        <color theme="1"/>
        <rFont val="Calibri"/>
        <family val="2"/>
        <charset val="238"/>
        <scheme val="minor"/>
      </rPr>
      <t>10:00-19:00 (9h)</t>
    </r>
  </si>
  <si>
    <t>01.06.2020 - 30.06.2020</t>
  </si>
  <si>
    <t>01.07.2020-31.07.2020</t>
  </si>
  <si>
    <t xml:space="preserve">01.09.2019- </t>
  </si>
  <si>
    <r>
      <t xml:space="preserve"> KASA REZERWOWA   </t>
    </r>
    <r>
      <rPr>
        <b/>
        <sz val="11"/>
        <color theme="1"/>
        <rFont val="Calibri"/>
        <family val="2"/>
        <charset val="238"/>
        <scheme val="minor"/>
      </rPr>
      <t>10:00-16:00 (6h)</t>
    </r>
  </si>
  <si>
    <r>
      <t xml:space="preserve"> KASA REZERWOWA  </t>
    </r>
    <r>
      <rPr>
        <b/>
        <sz val="11"/>
        <color theme="1"/>
        <rFont val="Calibri"/>
        <family val="2"/>
        <charset val="238"/>
        <scheme val="minor"/>
      </rPr>
      <t>10:00-16:00 (6h)</t>
    </r>
  </si>
  <si>
    <t>KASJER NA PRZERWY 14:00-17:00 (3H)</t>
  </si>
  <si>
    <t xml:space="preserve"> KASA REZERWOWA    10:00-16:00 (6h)</t>
  </si>
  <si>
    <t>LP</t>
  </si>
  <si>
    <t>CZERWIEC</t>
  </si>
  <si>
    <t>LIPIEC</t>
  </si>
  <si>
    <t>SIERPIEŃ</t>
  </si>
  <si>
    <t>01.08.2020 - 30.08.2020</t>
  </si>
  <si>
    <r>
      <t xml:space="preserve">                            KĄPIELISKA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8"/>
        <color theme="1"/>
        <rFont val="Times New Roman"/>
        <family val="1"/>
        <charset val="238"/>
      </rPr>
      <t>Załącznik nr 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</si>
</sst>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zł&quot;;[Red]\-#,##0\ &quot;zł&quot;"/>
    <numFmt numFmtId="44" formatCode="_-* #,##0.00\ &quot;zł&quot;_-;\-* #,##0.00\ &quot;zł&quot;_-;_-* &quot;-&quot;??\ &quot;zł&quot;_-;_-@_-"/>
  </numFmts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b/>
      <sz val="28"/>
      <color rgb="FFFF0000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28"/>
      <name val="Calibri"/>
      <family val="2"/>
      <charset val="238"/>
      <scheme val="minor"/>
    </font>
    <font>
      <sz val="28"/>
      <color rgb="FFFF0000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36"/>
      <color rgb="FFFF0000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0" borderId="7" xfId="0" applyFont="1" applyBorder="1"/>
    <xf numFmtId="0" fontId="2" fillId="0" borderId="8" xfId="0" applyFont="1" applyBorder="1"/>
    <xf numFmtId="0" fontId="2" fillId="0" borderId="1" xfId="0" applyFont="1" applyBorder="1"/>
    <xf numFmtId="0" fontId="2" fillId="0" borderId="19" xfId="0" applyFont="1" applyBorder="1"/>
    <xf numFmtId="0" fontId="2" fillId="0" borderId="0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19" xfId="0" applyFont="1" applyBorder="1" applyAlignment="1">
      <alignment wrapText="1"/>
    </xf>
    <xf numFmtId="0" fontId="2" fillId="0" borderId="31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3" borderId="1" xfId="0" applyFont="1" applyFill="1" applyBorder="1"/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2" fillId="0" borderId="9" xfId="0" applyFont="1" applyBorder="1"/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30" xfId="0" applyFont="1" applyBorder="1"/>
    <xf numFmtId="4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2" fillId="0" borderId="1" xfId="0" applyNumberFormat="1" applyFont="1" applyBorder="1"/>
    <xf numFmtId="0" fontId="2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1" xfId="0" applyFont="1" applyFill="1" applyBorder="1"/>
    <xf numFmtId="0" fontId="12" fillId="3" borderId="1" xfId="0" applyFont="1" applyFill="1" applyBorder="1" applyAlignment="1">
      <alignment horizontal="center"/>
    </xf>
    <xf numFmtId="0" fontId="12" fillId="3" borderId="19" xfId="0" applyFont="1" applyFill="1" applyBorder="1" applyAlignment="1">
      <alignment horizontal="center"/>
    </xf>
    <xf numFmtId="0" fontId="12" fillId="0" borderId="8" xfId="0" applyFont="1" applyBorder="1"/>
    <xf numFmtId="0" fontId="12" fillId="0" borderId="0" xfId="0" applyFont="1"/>
    <xf numFmtId="0" fontId="12" fillId="2" borderId="5" xfId="0" applyFont="1" applyFill="1" applyBorder="1" applyAlignment="1">
      <alignment horizontal="center" vertical="center"/>
    </xf>
    <xf numFmtId="0" fontId="12" fillId="2" borderId="1" xfId="0" applyFont="1" applyFill="1" applyBorder="1"/>
    <xf numFmtId="0" fontId="12" fillId="2" borderId="1" xfId="0" applyFont="1" applyFill="1" applyBorder="1" applyAlignment="1">
      <alignment horizontal="center"/>
    </xf>
    <xf numFmtId="0" fontId="12" fillId="2" borderId="19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20" fontId="12" fillId="3" borderId="1" xfId="0" applyNumberFormat="1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20" fontId="12" fillId="2" borderId="1" xfId="0" applyNumberFormat="1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8" xfId="0" applyFont="1" applyFill="1" applyBorder="1"/>
    <xf numFmtId="0" fontId="12" fillId="2" borderId="0" xfId="0" applyFont="1" applyFill="1"/>
    <xf numFmtId="0" fontId="7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8" fillId="0" borderId="0" xfId="0" applyFont="1" applyAlignment="1">
      <alignment horizontal="center"/>
    </xf>
    <xf numFmtId="44" fontId="8" fillId="0" borderId="0" xfId="0" applyNumberFormat="1" applyFont="1"/>
    <xf numFmtId="0" fontId="0" fillId="0" borderId="31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2" fillId="3" borderId="0" xfId="0" applyFont="1" applyFill="1"/>
    <xf numFmtId="0" fontId="0" fillId="0" borderId="32" xfId="0" applyFont="1" applyBorder="1" applyAlignment="1">
      <alignment horizontal="center" vertical="center" wrapText="1"/>
    </xf>
    <xf numFmtId="0" fontId="2" fillId="3" borderId="19" xfId="0" applyFont="1" applyFill="1" applyBorder="1"/>
    <xf numFmtId="0" fontId="2" fillId="3" borderId="5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wrapText="1"/>
    </xf>
    <xf numFmtId="0" fontId="4" fillId="3" borderId="19" xfId="0" applyFont="1" applyFill="1" applyBorder="1" applyAlignment="1">
      <alignment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4" fillId="3" borderId="0" xfId="0" applyFont="1" applyFill="1" applyAlignment="1"/>
    <xf numFmtId="0" fontId="0" fillId="3" borderId="31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0" borderId="0" xfId="0" applyFont="1"/>
    <xf numFmtId="44" fontId="11" fillId="0" borderId="0" xfId="0" applyNumberFormat="1" applyFont="1"/>
    <xf numFmtId="0" fontId="16" fillId="2" borderId="26" xfId="0" applyFont="1" applyFill="1" applyBorder="1" applyAlignment="1">
      <alignment horizontal="center"/>
    </xf>
    <xf numFmtId="0" fontId="16" fillId="3" borderId="27" xfId="0" applyFont="1" applyFill="1" applyBorder="1" applyAlignment="1">
      <alignment horizontal="center"/>
    </xf>
    <xf numFmtId="0" fontId="16" fillId="2" borderId="52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3" borderId="52" xfId="0" applyFont="1" applyFill="1" applyBorder="1" applyAlignment="1">
      <alignment horizontal="center"/>
    </xf>
    <xf numFmtId="0" fontId="16" fillId="2" borderId="5" xfId="0" applyFont="1" applyFill="1" applyBorder="1" applyAlignment="1">
      <alignment horizontal="center"/>
    </xf>
    <xf numFmtId="0" fontId="16" fillId="3" borderId="19" xfId="0" applyFont="1" applyFill="1" applyBorder="1" applyAlignment="1">
      <alignment horizontal="center"/>
    </xf>
    <xf numFmtId="0" fontId="16" fillId="2" borderId="36" xfId="0" applyFont="1" applyFill="1" applyBorder="1" applyAlignment="1">
      <alignment horizontal="center"/>
    </xf>
    <xf numFmtId="0" fontId="16" fillId="2" borderId="8" xfId="0" applyFont="1" applyFill="1" applyBorder="1" applyAlignment="1">
      <alignment horizontal="center"/>
    </xf>
    <xf numFmtId="0" fontId="16" fillId="2" borderId="16" xfId="0" applyFont="1" applyFill="1" applyBorder="1" applyAlignment="1">
      <alignment horizontal="center"/>
    </xf>
    <xf numFmtId="0" fontId="16" fillId="2" borderId="17" xfId="0" applyFont="1" applyFill="1" applyBorder="1" applyAlignment="1">
      <alignment horizontal="center"/>
    </xf>
    <xf numFmtId="0" fontId="16" fillId="3" borderId="5" xfId="0" applyFont="1" applyFill="1" applyBorder="1" applyAlignment="1">
      <alignment horizontal="center"/>
    </xf>
    <xf numFmtId="0" fontId="16" fillId="3" borderId="36" xfId="0" applyFont="1" applyFill="1" applyBorder="1" applyAlignment="1">
      <alignment horizontal="center"/>
    </xf>
    <xf numFmtId="0" fontId="16" fillId="3" borderId="8" xfId="0" applyFont="1" applyFill="1" applyBorder="1" applyAlignment="1">
      <alignment horizontal="center"/>
    </xf>
    <xf numFmtId="0" fontId="16" fillId="3" borderId="16" xfId="0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7" fillId="3" borderId="19" xfId="0" applyFont="1" applyFill="1" applyBorder="1" applyAlignment="1">
      <alignment horizontal="center"/>
    </xf>
    <xf numFmtId="0" fontId="17" fillId="3" borderId="36" xfId="0" applyFont="1" applyFill="1" applyBorder="1" applyAlignment="1">
      <alignment horizontal="center"/>
    </xf>
    <xf numFmtId="0" fontId="17" fillId="3" borderId="16" xfId="0" applyFont="1" applyFill="1" applyBorder="1" applyAlignment="1">
      <alignment horizontal="center"/>
    </xf>
    <xf numFmtId="0" fontId="17" fillId="2" borderId="16" xfId="0" applyFont="1" applyFill="1" applyBorder="1" applyAlignment="1">
      <alignment horizontal="center"/>
    </xf>
    <xf numFmtId="0" fontId="18" fillId="3" borderId="19" xfId="0" applyFont="1" applyFill="1" applyBorder="1" applyAlignment="1">
      <alignment horizontal="center"/>
    </xf>
    <xf numFmtId="0" fontId="18" fillId="3" borderId="8" xfId="0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18" fillId="3" borderId="25" xfId="0" applyFont="1" applyFill="1" applyBorder="1" applyAlignment="1">
      <alignment horizontal="center"/>
    </xf>
    <xf numFmtId="0" fontId="18" fillId="3" borderId="53" xfId="0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18" fillId="3" borderId="24" xfId="0" applyFont="1" applyFill="1" applyBorder="1" applyAlignment="1">
      <alignment horizontal="center"/>
    </xf>
    <xf numFmtId="0" fontId="15" fillId="3" borderId="22" xfId="0" applyFont="1" applyFill="1" applyBorder="1" applyAlignment="1">
      <alignment horizontal="center"/>
    </xf>
    <xf numFmtId="0" fontId="15" fillId="3" borderId="55" xfId="0" applyFont="1" applyFill="1" applyBorder="1" applyAlignment="1">
      <alignment horizontal="center"/>
    </xf>
    <xf numFmtId="0" fontId="15" fillId="3" borderId="21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5" fillId="3" borderId="51" xfId="0" applyFont="1" applyFill="1" applyBorder="1" applyAlignment="1">
      <alignment horizontal="center"/>
    </xf>
    <xf numFmtId="0" fontId="15" fillId="3" borderId="20" xfId="0" applyFont="1" applyFill="1" applyBorder="1" applyAlignment="1">
      <alignment horizontal="center"/>
    </xf>
    <xf numFmtId="0" fontId="16" fillId="3" borderId="26" xfId="0" applyFont="1" applyFill="1" applyBorder="1" applyAlignment="1">
      <alignment horizontal="center"/>
    </xf>
    <xf numFmtId="0" fontId="16" fillId="3" borderId="35" xfId="0" applyFont="1" applyFill="1" applyBorder="1" applyAlignment="1">
      <alignment horizontal="center"/>
    </xf>
    <xf numFmtId="0" fontId="16" fillId="3" borderId="56" xfId="0" applyFont="1" applyFill="1" applyBorder="1" applyAlignment="1">
      <alignment horizontal="center"/>
    </xf>
    <xf numFmtId="0" fontId="16" fillId="3" borderId="54" xfId="0" applyFont="1" applyFill="1" applyBorder="1" applyAlignment="1">
      <alignment horizontal="center"/>
    </xf>
    <xf numFmtId="0" fontId="16" fillId="3" borderId="57" xfId="0" applyFont="1" applyFill="1" applyBorder="1" applyAlignment="1">
      <alignment horizontal="center"/>
    </xf>
    <xf numFmtId="0" fontId="16" fillId="3" borderId="30" xfId="0" applyFont="1" applyFill="1" applyBorder="1" applyAlignment="1">
      <alignment horizontal="center"/>
    </xf>
    <xf numFmtId="0" fontId="17" fillId="2" borderId="36" xfId="0" applyFont="1" applyFill="1" applyBorder="1" applyAlignment="1">
      <alignment horizontal="center"/>
    </xf>
    <xf numFmtId="0" fontId="17" fillId="3" borderId="22" xfId="0" applyFont="1" applyFill="1" applyBorder="1" applyAlignment="1">
      <alignment horizontal="center"/>
    </xf>
    <xf numFmtId="0" fontId="17" fillId="3" borderId="37" xfId="0" applyFont="1" applyFill="1" applyBorder="1" applyAlignment="1">
      <alignment horizontal="center"/>
    </xf>
    <xf numFmtId="0" fontId="18" fillId="3" borderId="9" xfId="0" applyFont="1" applyFill="1" applyBorder="1" applyAlignment="1">
      <alignment horizontal="center"/>
    </xf>
    <xf numFmtId="0" fontId="16" fillId="3" borderId="24" xfId="0" applyFont="1" applyFill="1" applyBorder="1" applyAlignment="1">
      <alignment horizontal="center"/>
    </xf>
    <xf numFmtId="0" fontId="17" fillId="3" borderId="58" xfId="0" applyFont="1" applyFill="1" applyBorder="1" applyAlignment="1">
      <alignment horizontal="center"/>
    </xf>
    <xf numFmtId="0" fontId="17" fillId="3" borderId="24" xfId="0" applyFont="1" applyFill="1" applyBorder="1" applyAlignment="1">
      <alignment horizontal="center"/>
    </xf>
    <xf numFmtId="0" fontId="16" fillId="3" borderId="60" xfId="0" applyFont="1" applyFill="1" applyBorder="1" applyAlignment="1">
      <alignment horizontal="center"/>
    </xf>
    <xf numFmtId="0" fontId="16" fillId="3" borderId="34" xfId="0" applyFont="1" applyFill="1" applyBorder="1" applyAlignment="1">
      <alignment horizontal="center"/>
    </xf>
    <xf numFmtId="0" fontId="16" fillId="0" borderId="0" xfId="0" applyFont="1"/>
    <xf numFmtId="0" fontId="16" fillId="2" borderId="18" xfId="0" applyFont="1" applyFill="1" applyBorder="1" applyAlignment="1">
      <alignment horizontal="center"/>
    </xf>
    <xf numFmtId="0" fontId="16" fillId="2" borderId="30" xfId="0" applyFont="1" applyFill="1" applyBorder="1" applyAlignment="1">
      <alignment horizontal="center"/>
    </xf>
    <xf numFmtId="0" fontId="16" fillId="2" borderId="60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0" fontId="17" fillId="2" borderId="17" xfId="0" applyFont="1" applyFill="1" applyBorder="1" applyAlignment="1">
      <alignment horizontal="center"/>
    </xf>
    <xf numFmtId="0" fontId="18" fillId="3" borderId="36" xfId="0" applyFont="1" applyFill="1" applyBorder="1" applyAlignment="1">
      <alignment horizontal="center"/>
    </xf>
    <xf numFmtId="0" fontId="17" fillId="2" borderId="24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6" fillId="2" borderId="27" xfId="0" applyFont="1" applyFill="1" applyBorder="1" applyAlignment="1">
      <alignment horizontal="center"/>
    </xf>
    <xf numFmtId="0" fontId="16" fillId="2" borderId="34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2" borderId="7" xfId="0" applyFont="1" applyFill="1" applyBorder="1" applyAlignment="1">
      <alignment horizontal="center"/>
    </xf>
    <xf numFmtId="0" fontId="16" fillId="2" borderId="42" xfId="0" applyFont="1" applyFill="1" applyBorder="1" applyAlignment="1">
      <alignment horizontal="center"/>
    </xf>
    <xf numFmtId="0" fontId="16" fillId="2" borderId="19" xfId="0" applyFont="1" applyFill="1" applyBorder="1" applyAlignment="1">
      <alignment horizontal="center"/>
    </xf>
    <xf numFmtId="0" fontId="16" fillId="2" borderId="6" xfId="0" applyFont="1" applyFill="1" applyBorder="1" applyAlignment="1">
      <alignment horizontal="center"/>
    </xf>
    <xf numFmtId="0" fontId="17" fillId="2" borderId="19" xfId="0" applyFont="1" applyFill="1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8" fillId="2" borderId="19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/>
    </xf>
    <xf numFmtId="0" fontId="18" fillId="2" borderId="25" xfId="0" applyFont="1" applyFill="1" applyBorder="1" applyAlignment="1">
      <alignment horizontal="center"/>
    </xf>
    <xf numFmtId="0" fontId="18" fillId="2" borderId="23" xfId="0" applyFont="1" applyFill="1" applyBorder="1" applyAlignment="1">
      <alignment horizontal="center"/>
    </xf>
    <xf numFmtId="0" fontId="18" fillId="2" borderId="24" xfId="0" applyFont="1" applyFill="1" applyBorder="1" applyAlignment="1">
      <alignment horizontal="center"/>
    </xf>
    <xf numFmtId="0" fontId="15" fillId="2" borderId="22" xfId="0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/>
    </xf>
    <xf numFmtId="0" fontId="15" fillId="2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16" fillId="3" borderId="37" xfId="0" applyFont="1" applyFill="1" applyBorder="1" applyAlignment="1">
      <alignment horizontal="center"/>
    </xf>
    <xf numFmtId="0" fontId="16" fillId="3" borderId="58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/>
    </xf>
    <xf numFmtId="0" fontId="17" fillId="2" borderId="33" xfId="0" applyFont="1" applyFill="1" applyBorder="1" applyAlignment="1">
      <alignment horizontal="center"/>
    </xf>
    <xf numFmtId="0" fontId="16" fillId="2" borderId="59" xfId="0" applyFont="1" applyFill="1" applyBorder="1" applyAlignment="1">
      <alignment horizontal="center"/>
    </xf>
    <xf numFmtId="0" fontId="17" fillId="3" borderId="17" xfId="0" applyFont="1" applyFill="1" applyBorder="1" applyAlignment="1">
      <alignment horizontal="center"/>
    </xf>
    <xf numFmtId="0" fontId="16" fillId="3" borderId="22" xfId="0" applyFont="1" applyFill="1" applyBorder="1" applyAlignment="1">
      <alignment horizontal="center"/>
    </xf>
    <xf numFmtId="0" fontId="16" fillId="3" borderId="9" xfId="0" applyFont="1" applyFill="1" applyBorder="1" applyAlignment="1">
      <alignment horizontal="center"/>
    </xf>
    <xf numFmtId="0" fontId="16" fillId="3" borderId="21" xfId="0" applyFont="1" applyFill="1" applyBorder="1" applyAlignment="1">
      <alignment horizontal="center"/>
    </xf>
    <xf numFmtId="0" fontId="16" fillId="2" borderId="48" xfId="0" applyFont="1" applyFill="1" applyBorder="1" applyAlignment="1">
      <alignment horizontal="center"/>
    </xf>
    <xf numFmtId="0" fontId="17" fillId="2" borderId="48" xfId="0" applyFont="1" applyFill="1" applyBorder="1" applyAlignment="1">
      <alignment horizontal="center"/>
    </xf>
    <xf numFmtId="0" fontId="18" fillId="2" borderId="48" xfId="0" applyFont="1" applyFill="1" applyBorder="1" applyAlignment="1">
      <alignment horizontal="center"/>
    </xf>
    <xf numFmtId="0" fontId="15" fillId="2" borderId="48" xfId="0" applyFont="1" applyFill="1" applyBorder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17" fillId="2" borderId="58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0" fontId="1" fillId="0" borderId="5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6" fillId="3" borderId="44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/>
    </xf>
    <xf numFmtId="0" fontId="15" fillId="3" borderId="12" xfId="0" applyFont="1" applyFill="1" applyBorder="1" applyAlignment="1">
      <alignment horizontal="center"/>
    </xf>
    <xf numFmtId="0" fontId="15" fillId="3" borderId="14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2" fillId="3" borderId="35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2" fillId="0" borderId="18" xfId="0" applyFont="1" applyBorder="1"/>
    <xf numFmtId="0" fontId="2" fillId="0" borderId="26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3" borderId="13" xfId="0" applyFont="1" applyFill="1" applyBorder="1" applyAlignment="1">
      <alignment horizontal="center"/>
    </xf>
    <xf numFmtId="0" fontId="20" fillId="3" borderId="28" xfId="0" applyFont="1" applyFill="1" applyBorder="1" applyAlignment="1">
      <alignment horizontal="center"/>
    </xf>
    <xf numFmtId="0" fontId="19" fillId="3" borderId="15" xfId="0" applyFont="1" applyFill="1" applyBorder="1" applyAlignment="1">
      <alignment horizontal="center"/>
    </xf>
    <xf numFmtId="0" fontId="20" fillId="3" borderId="29" xfId="0" applyFont="1" applyFill="1" applyBorder="1" applyAlignment="1">
      <alignment horizontal="center"/>
    </xf>
    <xf numFmtId="0" fontId="20" fillId="3" borderId="12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6" fontId="2" fillId="0" borderId="12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15" fillId="3" borderId="28" xfId="0" applyFont="1" applyFill="1" applyBorder="1" applyAlignment="1">
      <alignment horizontal="center"/>
    </xf>
    <xf numFmtId="0" fontId="15" fillId="3" borderId="29" xfId="0" applyFont="1" applyFill="1" applyBorder="1" applyAlignment="1">
      <alignment horizontal="center"/>
    </xf>
    <xf numFmtId="0" fontId="14" fillId="3" borderId="28" xfId="0" applyFont="1" applyFill="1" applyBorder="1" applyAlignment="1">
      <alignment horizontal="center"/>
    </xf>
    <xf numFmtId="0" fontId="14" fillId="3" borderId="29" xfId="0" applyFont="1" applyFill="1" applyBorder="1" applyAlignment="1">
      <alignment horizontal="center"/>
    </xf>
    <xf numFmtId="0" fontId="11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/>
    </xf>
    <xf numFmtId="0" fontId="16" fillId="2" borderId="44" xfId="0" applyFont="1" applyFill="1" applyBorder="1" applyAlignment="1">
      <alignment horizontal="center"/>
    </xf>
    <xf numFmtId="0" fontId="16" fillId="2" borderId="29" xfId="0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16" fillId="3" borderId="49" xfId="0" applyFont="1" applyFill="1" applyBorder="1" applyAlignment="1">
      <alignment horizontal="center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/>
    </xf>
    <xf numFmtId="0" fontId="16" fillId="3" borderId="44" xfId="0" applyFont="1" applyFill="1" applyBorder="1" applyAlignment="1">
      <alignment horizontal="center"/>
    </xf>
    <xf numFmtId="0" fontId="16" fillId="3" borderId="29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3" fillId="3" borderId="38" xfId="0" applyFont="1" applyFill="1" applyBorder="1" applyAlignment="1">
      <alignment horizontal="center"/>
    </xf>
    <xf numFmtId="0" fontId="2" fillId="3" borderId="39" xfId="0" applyFont="1" applyFill="1" applyBorder="1" applyAlignment="1">
      <alignment horizontal="center"/>
    </xf>
    <xf numFmtId="0" fontId="3" fillId="3" borderId="40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/>
    </xf>
    <xf numFmtId="0" fontId="3" fillId="3" borderId="51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0" fontId="10" fillId="3" borderId="18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/>
    </xf>
    <xf numFmtId="0" fontId="19" fillId="3" borderId="14" xfId="0" applyFont="1" applyFill="1" applyBorder="1" applyAlignment="1">
      <alignment horizontal="center"/>
    </xf>
    <xf numFmtId="0" fontId="20" fillId="3" borderId="28" xfId="0" applyFont="1" applyFill="1" applyBorder="1" applyAlignment="1">
      <alignment horizontal="center"/>
    </xf>
    <xf numFmtId="0" fontId="20" fillId="3" borderId="29" xfId="0" applyFont="1" applyFill="1" applyBorder="1" applyAlignment="1">
      <alignment horizontal="center"/>
    </xf>
    <xf numFmtId="0" fontId="19" fillId="3" borderId="28" xfId="0" applyFont="1" applyFill="1" applyBorder="1" applyAlignment="1">
      <alignment horizontal="center"/>
    </xf>
    <xf numFmtId="0" fontId="19" fillId="3" borderId="29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46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7" fontId="8" fillId="3" borderId="17" xfId="0" applyNumberFormat="1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8" fillId="3" borderId="33" xfId="0" applyFont="1" applyFill="1" applyBorder="1" applyAlignment="1">
      <alignment horizontal="center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0" fillId="2" borderId="43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0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7" fontId="8" fillId="0" borderId="61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16" fillId="3" borderId="45" xfId="0" applyFont="1" applyFill="1" applyBorder="1" applyAlignment="1">
      <alignment horizontal="center"/>
    </xf>
    <xf numFmtId="0" fontId="16" fillId="3" borderId="41" xfId="0" applyFont="1" applyFill="1" applyBorder="1" applyAlignment="1">
      <alignment horizontal="center"/>
    </xf>
    <xf numFmtId="0" fontId="16" fillId="3" borderId="55" xfId="0" applyFont="1" applyFill="1" applyBorder="1" applyAlignment="1">
      <alignment horizontal="center"/>
    </xf>
    <xf numFmtId="0" fontId="19" fillId="3" borderId="13" xfId="0" applyFont="1" applyFill="1" applyBorder="1" applyAlignment="1">
      <alignment horizontal="center"/>
    </xf>
    <xf numFmtId="0" fontId="19" fillId="3" borderId="15" xfId="0" applyFont="1" applyFill="1" applyBorder="1" applyAlignment="1">
      <alignment horizontal="center"/>
    </xf>
    <xf numFmtId="0" fontId="19" fillId="3" borderId="45" xfId="0" applyFont="1" applyFill="1" applyBorder="1" applyAlignment="1">
      <alignment horizontal="center"/>
    </xf>
    <xf numFmtId="0" fontId="19" fillId="3" borderId="55" xfId="0" applyFont="1" applyFill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7" fontId="9" fillId="0" borderId="61" xfId="0" applyNumberFormat="1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4" fontId="9" fillId="0" borderId="61" xfId="0" applyNumberFormat="1" applyFont="1" applyBorder="1" applyAlignment="1">
      <alignment horizontal="center"/>
    </xf>
    <xf numFmtId="14" fontId="9" fillId="0" borderId="24" xfId="0" applyNumberFormat="1" applyFont="1" applyBorder="1" applyAlignment="1">
      <alignment horizontal="center"/>
    </xf>
    <xf numFmtId="14" fontId="9" fillId="0" borderId="16" xfId="0" applyNumberFormat="1" applyFont="1" applyBorder="1" applyAlignment="1">
      <alignment horizontal="center"/>
    </xf>
    <xf numFmtId="14" fontId="9" fillId="0" borderId="33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99"/>
      <color rgb="FFCCECFF"/>
      <color rgb="FF66CCFF"/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50"/>
  <sheetViews>
    <sheetView tabSelected="1" view="pageBreakPreview" topLeftCell="B1" zoomScale="84" zoomScaleNormal="84" zoomScaleSheetLayoutView="84" workbookViewId="0">
      <selection activeCell="B2" sqref="B2:Z2"/>
    </sheetView>
  </sheetViews>
  <sheetFormatPr defaultRowHeight="15" x14ac:dyDescent="0.25"/>
  <cols>
    <col min="1" max="1" width="9.140625" style="1" hidden="1" customWidth="1"/>
    <col min="2" max="2" width="18.7109375" style="1" customWidth="1"/>
    <col min="3" max="3" width="12.140625" style="1" hidden="1" customWidth="1"/>
    <col min="4" max="4" width="10.85546875" style="1" hidden="1" customWidth="1"/>
    <col min="5" max="5" width="13.28515625" style="1" hidden="1" customWidth="1"/>
    <col min="6" max="6" width="0.28515625" style="1" customWidth="1"/>
    <col min="7" max="7" width="12.5703125" style="1" customWidth="1"/>
    <col min="8" max="8" width="9.5703125" style="1" hidden="1" customWidth="1"/>
    <col min="9" max="9" width="20.85546875" style="1" customWidth="1"/>
    <col min="10" max="10" width="12.7109375" style="1" customWidth="1"/>
    <col min="11" max="11" width="12.7109375" style="1" hidden="1" customWidth="1"/>
    <col min="12" max="12" width="12" style="1" hidden="1" customWidth="1"/>
    <col min="13" max="13" width="21.28515625" style="1" customWidth="1"/>
    <col min="14" max="14" width="12.5703125" style="1" customWidth="1"/>
    <col min="15" max="15" width="13.7109375" style="1" customWidth="1"/>
    <col min="16" max="17" width="23.140625" style="1" customWidth="1"/>
    <col min="18" max="18" width="12.5703125" style="1" customWidth="1"/>
    <col min="19" max="19" width="13.7109375" style="1" customWidth="1"/>
    <col min="20" max="20" width="14.42578125" style="1" customWidth="1"/>
    <col min="21" max="21" width="14.7109375" style="1" customWidth="1"/>
    <col min="22" max="22" width="14.28515625" style="1" customWidth="1"/>
    <col min="23" max="24" width="13.85546875" style="1" customWidth="1"/>
    <col min="25" max="25" width="22.28515625" style="1" customWidth="1"/>
    <col min="26" max="26" width="22.42578125" style="1" customWidth="1"/>
    <col min="27" max="27" width="9.140625" style="1" hidden="1" customWidth="1"/>
    <col min="28" max="28" width="4.140625" style="1" customWidth="1"/>
    <col min="29" max="29" width="5.5703125" style="1" customWidth="1"/>
    <col min="30" max="30" width="11.7109375" style="1" customWidth="1"/>
    <col min="31" max="31" width="10.7109375" style="1" customWidth="1"/>
    <col min="32" max="32" width="12.140625" style="1" customWidth="1"/>
    <col min="33" max="33" width="19.140625" style="1" customWidth="1"/>
    <col min="34" max="34" width="13.5703125" style="1" customWidth="1"/>
    <col min="35" max="37" width="12.85546875" style="1" customWidth="1"/>
    <col min="38" max="38" width="13.28515625" style="1" customWidth="1"/>
    <col min="39" max="39" width="15.140625" style="1" customWidth="1"/>
    <col min="40" max="40" width="9.85546875" style="1" bestFit="1" customWidth="1"/>
    <col min="41" max="41" width="4.7109375" style="1" customWidth="1"/>
    <col min="42" max="42" width="5.7109375" style="1" customWidth="1"/>
    <col min="43" max="43" width="10.28515625" style="1" customWidth="1"/>
    <col min="44" max="44" width="11.7109375" style="1" customWidth="1"/>
    <col min="45" max="45" width="12.140625" style="1" customWidth="1"/>
    <col min="46" max="46" width="9.140625" style="1" customWidth="1"/>
    <col min="47" max="47" width="11.42578125" style="1" customWidth="1"/>
    <col min="48" max="48" width="12.140625" style="1" customWidth="1"/>
    <col min="49" max="49" width="14.42578125" style="1" customWidth="1"/>
    <col min="50" max="50" width="15" style="1" customWidth="1"/>
    <col min="51" max="16384" width="9.140625" style="1"/>
  </cols>
  <sheetData>
    <row r="1" spans="1:27" ht="15.75" thickBot="1" x14ac:dyDescent="0.3"/>
    <row r="2" spans="1:27" ht="32.25" customHeight="1" x14ac:dyDescent="0.25">
      <c r="A2" s="2"/>
      <c r="B2" s="341" t="s">
        <v>67</v>
      </c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3"/>
      <c r="Y2" s="343"/>
      <c r="Z2" s="344"/>
      <c r="AA2" s="3"/>
    </row>
    <row r="3" spans="1:27" ht="29.25" customHeight="1" thickBot="1" x14ac:dyDescent="0.4">
      <c r="A3" s="345"/>
      <c r="B3" s="346" t="s">
        <v>55</v>
      </c>
      <c r="C3" s="347"/>
      <c r="D3" s="347"/>
      <c r="E3" s="348"/>
      <c r="F3" s="348"/>
      <c r="G3" s="347"/>
      <c r="H3" s="347"/>
      <c r="I3" s="347"/>
      <c r="J3" s="347"/>
      <c r="K3" s="347"/>
      <c r="L3" s="347"/>
      <c r="M3" s="347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7"/>
      <c r="Y3" s="347"/>
      <c r="Z3" s="349"/>
      <c r="AA3" s="4"/>
    </row>
    <row r="4" spans="1:27" ht="60.75" customHeight="1" thickBot="1" x14ac:dyDescent="0.3">
      <c r="A4" s="345"/>
      <c r="B4" s="304" t="s">
        <v>63</v>
      </c>
      <c r="C4" s="305"/>
      <c r="D4" s="306"/>
      <c r="E4" s="216"/>
      <c r="F4" s="6"/>
      <c r="G4" s="240" t="s">
        <v>17</v>
      </c>
      <c r="H4" s="241"/>
      <c r="I4" s="242"/>
      <c r="J4" s="240" t="s">
        <v>18</v>
      </c>
      <c r="K4" s="241"/>
      <c r="L4" s="241"/>
      <c r="M4" s="242"/>
      <c r="N4" s="240" t="s">
        <v>19</v>
      </c>
      <c r="O4" s="241"/>
      <c r="P4" s="242"/>
      <c r="Q4" s="214" t="s">
        <v>63</v>
      </c>
      <c r="R4" s="307" t="s">
        <v>20</v>
      </c>
      <c r="S4" s="308"/>
      <c r="T4" s="308"/>
      <c r="U4" s="308"/>
      <c r="V4" s="308"/>
      <c r="W4" s="308"/>
      <c r="X4" s="308"/>
      <c r="Y4" s="309"/>
      <c r="Z4" s="293" t="s">
        <v>21</v>
      </c>
      <c r="AA4" s="4"/>
    </row>
    <row r="5" spans="1:27" ht="0.75" customHeight="1" thickBot="1" x14ac:dyDescent="0.3">
      <c r="A5" s="345"/>
      <c r="B5" s="217"/>
      <c r="C5" s="36"/>
      <c r="D5" s="36"/>
      <c r="E5" s="296" t="s">
        <v>6</v>
      </c>
      <c r="F5" s="297"/>
      <c r="G5" s="298"/>
      <c r="H5" s="299"/>
      <c r="I5" s="7"/>
      <c r="J5" s="266"/>
      <c r="K5" s="267"/>
      <c r="L5" s="300" t="s">
        <v>2</v>
      </c>
      <c r="M5" s="300"/>
      <c r="N5" s="301"/>
      <c r="O5" s="301"/>
      <c r="P5" s="301"/>
      <c r="Q5" s="301"/>
      <c r="R5" s="301"/>
      <c r="S5" s="302"/>
      <c r="T5" s="302"/>
      <c r="U5" s="302"/>
      <c r="V5" s="302"/>
      <c r="W5" s="303"/>
      <c r="X5" s="8"/>
      <c r="Y5" s="8"/>
      <c r="Z5" s="294"/>
      <c r="AA5" s="4"/>
    </row>
    <row r="6" spans="1:27" ht="76.5" customHeight="1" thickBot="1" x14ac:dyDescent="0.3">
      <c r="A6" s="345"/>
      <c r="B6" s="9" t="s">
        <v>7</v>
      </c>
      <c r="C6" s="10" t="s">
        <v>8</v>
      </c>
      <c r="D6" s="11" t="s">
        <v>9</v>
      </c>
      <c r="E6" s="12" t="s">
        <v>3</v>
      </c>
      <c r="F6" s="13" t="s">
        <v>4</v>
      </c>
      <c r="G6" s="78" t="s">
        <v>28</v>
      </c>
      <c r="H6" s="15" t="s">
        <v>14</v>
      </c>
      <c r="I6" s="72" t="s">
        <v>34</v>
      </c>
      <c r="J6" s="78" t="s">
        <v>29</v>
      </c>
      <c r="K6" s="78" t="s">
        <v>31</v>
      </c>
      <c r="L6" s="78" t="s">
        <v>32</v>
      </c>
      <c r="M6" s="72" t="s">
        <v>35</v>
      </c>
      <c r="N6" s="78" t="s">
        <v>30</v>
      </c>
      <c r="O6" s="14" t="s">
        <v>14</v>
      </c>
      <c r="P6" s="72" t="s">
        <v>36</v>
      </c>
      <c r="Q6" s="72" t="s">
        <v>62</v>
      </c>
      <c r="R6" s="78" t="s">
        <v>33</v>
      </c>
      <c r="S6" s="78" t="s">
        <v>26</v>
      </c>
      <c r="T6" s="78" t="s">
        <v>26</v>
      </c>
      <c r="U6" s="79" t="s">
        <v>27</v>
      </c>
      <c r="V6" s="78" t="s">
        <v>27</v>
      </c>
      <c r="W6" s="202" t="s">
        <v>61</v>
      </c>
      <c r="X6" s="203" t="s">
        <v>60</v>
      </c>
      <c r="Y6" s="72" t="s">
        <v>37</v>
      </c>
      <c r="Z6" s="295"/>
      <c r="AA6" s="4"/>
    </row>
    <row r="7" spans="1:27" s="49" customFormat="1" ht="30" customHeight="1" x14ac:dyDescent="0.55000000000000004">
      <c r="A7" s="345"/>
      <c r="B7" s="44">
        <v>1</v>
      </c>
      <c r="C7" s="45" t="s">
        <v>15</v>
      </c>
      <c r="D7" s="46"/>
      <c r="E7" s="46" t="s">
        <v>5</v>
      </c>
      <c r="F7" s="47">
        <v>5</v>
      </c>
      <c r="G7" s="137"/>
      <c r="H7" s="103"/>
      <c r="I7" s="255"/>
      <c r="J7" s="138"/>
      <c r="K7" s="106"/>
      <c r="L7" s="139"/>
      <c r="M7" s="255"/>
      <c r="N7" s="140"/>
      <c r="O7" s="138"/>
      <c r="P7" s="255"/>
      <c r="Q7" s="210">
        <v>1</v>
      </c>
      <c r="R7" s="139"/>
      <c r="S7" s="140">
        <v>10</v>
      </c>
      <c r="T7" s="118"/>
      <c r="U7" s="139">
        <v>9</v>
      </c>
      <c r="V7" s="141">
        <v>9</v>
      </c>
      <c r="W7" s="139"/>
      <c r="X7" s="142">
        <v>3</v>
      </c>
      <c r="Y7" s="318"/>
      <c r="Z7" s="106">
        <f t="shared" ref="Z7:Z9" si="0">G7+H7+J7+K7+N7+O7+R7+S7+U7+V7+W7+L7+T7+X7</f>
        <v>31</v>
      </c>
      <c r="AA7" s="48"/>
    </row>
    <row r="8" spans="1:27" s="49" customFormat="1" ht="30" customHeight="1" x14ac:dyDescent="0.55000000000000004">
      <c r="A8" s="345"/>
      <c r="B8" s="44">
        <v>2</v>
      </c>
      <c r="C8" s="45" t="s">
        <v>15</v>
      </c>
      <c r="D8" s="46"/>
      <c r="E8" s="46"/>
      <c r="F8" s="47"/>
      <c r="G8" s="113"/>
      <c r="H8" s="108"/>
      <c r="I8" s="256"/>
      <c r="J8" s="114"/>
      <c r="K8" s="115"/>
      <c r="L8" s="116"/>
      <c r="M8" s="256"/>
      <c r="N8" s="117"/>
      <c r="O8" s="114"/>
      <c r="P8" s="256"/>
      <c r="Q8" s="211">
        <v>2</v>
      </c>
      <c r="R8" s="116"/>
      <c r="S8" s="117">
        <v>10</v>
      </c>
      <c r="T8" s="118"/>
      <c r="U8" s="116">
        <v>9</v>
      </c>
      <c r="V8" s="114">
        <v>9</v>
      </c>
      <c r="W8" s="116"/>
      <c r="X8" s="118">
        <v>3</v>
      </c>
      <c r="Y8" s="319"/>
      <c r="Z8" s="106">
        <f t="shared" si="0"/>
        <v>31</v>
      </c>
      <c r="AA8" s="48"/>
    </row>
    <row r="9" spans="1:27" s="49" customFormat="1" ht="30" customHeight="1" x14ac:dyDescent="0.55000000000000004">
      <c r="B9" s="44">
        <v>3</v>
      </c>
      <c r="C9" s="45" t="s">
        <v>15</v>
      </c>
      <c r="D9" s="46"/>
      <c r="E9" s="46"/>
      <c r="F9" s="47"/>
      <c r="G9" s="113"/>
      <c r="H9" s="108"/>
      <c r="I9" s="256"/>
      <c r="J9" s="114"/>
      <c r="K9" s="115"/>
      <c r="L9" s="116"/>
      <c r="M9" s="256"/>
      <c r="N9" s="117"/>
      <c r="O9" s="114"/>
      <c r="P9" s="256"/>
      <c r="Q9" s="211">
        <v>3</v>
      </c>
      <c r="R9" s="116"/>
      <c r="S9" s="117">
        <v>10</v>
      </c>
      <c r="T9" s="118"/>
      <c r="U9" s="116">
        <v>9</v>
      </c>
      <c r="V9" s="114">
        <v>9</v>
      </c>
      <c r="W9" s="116"/>
      <c r="X9" s="118">
        <v>3</v>
      </c>
      <c r="Y9" s="319"/>
      <c r="Z9" s="106">
        <f t="shared" si="0"/>
        <v>31</v>
      </c>
      <c r="AA9" s="48"/>
    </row>
    <row r="10" spans="1:27" s="49" customFormat="1" ht="30" customHeight="1" x14ac:dyDescent="0.55000000000000004">
      <c r="B10" s="44">
        <v>4</v>
      </c>
      <c r="C10" s="45" t="s">
        <v>15</v>
      </c>
      <c r="D10" s="46"/>
      <c r="E10" s="46" t="s">
        <v>5</v>
      </c>
      <c r="F10" s="47">
        <v>5</v>
      </c>
      <c r="G10" s="113"/>
      <c r="H10" s="108"/>
      <c r="I10" s="256"/>
      <c r="J10" s="114"/>
      <c r="K10" s="115"/>
      <c r="L10" s="116"/>
      <c r="M10" s="256"/>
      <c r="N10" s="117"/>
      <c r="O10" s="114"/>
      <c r="P10" s="256"/>
      <c r="Q10" s="211">
        <v>4</v>
      </c>
      <c r="R10" s="116"/>
      <c r="S10" s="117">
        <v>10</v>
      </c>
      <c r="T10" s="118"/>
      <c r="U10" s="116">
        <v>9</v>
      </c>
      <c r="V10" s="114">
        <v>9</v>
      </c>
      <c r="W10" s="116"/>
      <c r="X10" s="118">
        <v>3</v>
      </c>
      <c r="Y10" s="319"/>
      <c r="Z10" s="106">
        <f>G10+H10+J10+K10+N10+O10+R10+S10+U10+V10+W10+L10+T10+X10</f>
        <v>31</v>
      </c>
      <c r="AA10" s="48"/>
    </row>
    <row r="11" spans="1:27" s="49" customFormat="1" ht="30" customHeight="1" x14ac:dyDescent="0.55000000000000004">
      <c r="B11" s="44">
        <v>5</v>
      </c>
      <c r="C11" s="45" t="s">
        <v>15</v>
      </c>
      <c r="D11" s="54"/>
      <c r="E11" s="55" t="s">
        <v>1</v>
      </c>
      <c r="F11" s="56">
        <v>5</v>
      </c>
      <c r="G11" s="113"/>
      <c r="H11" s="108"/>
      <c r="I11" s="256"/>
      <c r="J11" s="114"/>
      <c r="K11" s="115"/>
      <c r="L11" s="116"/>
      <c r="M11" s="256"/>
      <c r="N11" s="117"/>
      <c r="O11" s="114"/>
      <c r="P11" s="256"/>
      <c r="Q11" s="212">
        <v>5</v>
      </c>
      <c r="R11" s="111">
        <v>11</v>
      </c>
      <c r="S11" s="112">
        <v>10</v>
      </c>
      <c r="T11" s="105"/>
      <c r="U11" s="111">
        <v>9</v>
      </c>
      <c r="V11" s="109"/>
      <c r="W11" s="111">
        <v>6</v>
      </c>
      <c r="X11" s="105">
        <v>3</v>
      </c>
      <c r="Y11" s="319"/>
      <c r="Z11" s="104">
        <f t="shared" ref="Z11:Z12" si="1">G11+H11+J11+K11+N11+O11+R11+S11+U11+V11+W11+L11+T11+X11</f>
        <v>39</v>
      </c>
      <c r="AA11" s="48"/>
    </row>
    <row r="12" spans="1:27" s="49" customFormat="1" ht="30" customHeight="1" x14ac:dyDescent="0.55000000000000004">
      <c r="B12" s="44">
        <v>6</v>
      </c>
      <c r="C12" s="45" t="s">
        <v>15</v>
      </c>
      <c r="D12" s="54"/>
      <c r="E12" s="55" t="s">
        <v>1</v>
      </c>
      <c r="F12" s="56">
        <v>5</v>
      </c>
      <c r="G12" s="113"/>
      <c r="H12" s="108"/>
      <c r="I12" s="256"/>
      <c r="J12" s="114"/>
      <c r="K12" s="115"/>
      <c r="L12" s="116"/>
      <c r="M12" s="256"/>
      <c r="N12" s="117"/>
      <c r="O12" s="114"/>
      <c r="P12" s="256"/>
      <c r="Q12" s="212">
        <v>6</v>
      </c>
      <c r="R12" s="111">
        <v>11</v>
      </c>
      <c r="S12" s="112">
        <v>10</v>
      </c>
      <c r="T12" s="105"/>
      <c r="U12" s="111">
        <v>9</v>
      </c>
      <c r="V12" s="109"/>
      <c r="W12" s="111">
        <v>6</v>
      </c>
      <c r="X12" s="105">
        <v>3</v>
      </c>
      <c r="Y12" s="319"/>
      <c r="Z12" s="104">
        <f t="shared" si="1"/>
        <v>39</v>
      </c>
      <c r="AA12" s="48"/>
    </row>
    <row r="13" spans="1:27" s="49" customFormat="1" ht="30" customHeight="1" x14ac:dyDescent="0.55000000000000004">
      <c r="B13" s="44">
        <v>7</v>
      </c>
      <c r="C13" s="45" t="s">
        <v>15</v>
      </c>
      <c r="D13" s="54"/>
      <c r="E13" s="55" t="s">
        <v>1</v>
      </c>
      <c r="F13" s="56">
        <v>5</v>
      </c>
      <c r="G13" s="113"/>
      <c r="H13" s="108"/>
      <c r="I13" s="256"/>
      <c r="J13" s="114"/>
      <c r="K13" s="115"/>
      <c r="L13" s="116"/>
      <c r="M13" s="256"/>
      <c r="N13" s="117"/>
      <c r="O13" s="114"/>
      <c r="P13" s="256"/>
      <c r="Q13" s="212">
        <v>7</v>
      </c>
      <c r="R13" s="111">
        <v>11</v>
      </c>
      <c r="S13" s="112">
        <v>10</v>
      </c>
      <c r="T13" s="105"/>
      <c r="U13" s="111">
        <v>9</v>
      </c>
      <c r="V13" s="109"/>
      <c r="W13" s="111">
        <v>6</v>
      </c>
      <c r="X13" s="105">
        <v>3</v>
      </c>
      <c r="Y13" s="319"/>
      <c r="Z13" s="104">
        <f>G13+H13+J13+K13+N13+O13+R13+S13+U13+V13+W13+L13+T13+X13</f>
        <v>39</v>
      </c>
      <c r="AA13" s="48"/>
    </row>
    <row r="14" spans="1:27" s="49" customFormat="1" ht="30" customHeight="1" x14ac:dyDescent="0.55000000000000004">
      <c r="B14" s="44">
        <v>8</v>
      </c>
      <c r="C14" s="45" t="s">
        <v>15</v>
      </c>
      <c r="D14" s="54"/>
      <c r="E14" s="55" t="s">
        <v>1</v>
      </c>
      <c r="F14" s="56">
        <v>5</v>
      </c>
      <c r="G14" s="113"/>
      <c r="H14" s="108"/>
      <c r="I14" s="256"/>
      <c r="J14" s="114"/>
      <c r="K14" s="115"/>
      <c r="L14" s="116"/>
      <c r="M14" s="256"/>
      <c r="N14" s="117"/>
      <c r="O14" s="114"/>
      <c r="P14" s="256"/>
      <c r="Q14" s="211">
        <v>8</v>
      </c>
      <c r="R14" s="116"/>
      <c r="S14" s="117">
        <v>10</v>
      </c>
      <c r="T14" s="118"/>
      <c r="U14" s="116">
        <v>9</v>
      </c>
      <c r="V14" s="114">
        <v>9</v>
      </c>
      <c r="W14" s="116"/>
      <c r="X14" s="118">
        <v>3</v>
      </c>
      <c r="Y14" s="319"/>
      <c r="Z14" s="106">
        <f t="shared" ref="Z14:Z16" si="2">G14+H14+J14+K14+N14+O14+R14+S14+U14+V14+W14+L14+T14+X14</f>
        <v>31</v>
      </c>
      <c r="AA14" s="48"/>
    </row>
    <row r="15" spans="1:27" s="49" customFormat="1" ht="30" customHeight="1" x14ac:dyDescent="0.55000000000000004">
      <c r="B15" s="44">
        <v>9</v>
      </c>
      <c r="C15" s="45" t="s">
        <v>15</v>
      </c>
      <c r="D15" s="54"/>
      <c r="E15" s="55"/>
      <c r="F15" s="56"/>
      <c r="G15" s="113"/>
      <c r="H15" s="108"/>
      <c r="I15" s="256"/>
      <c r="J15" s="114"/>
      <c r="K15" s="115"/>
      <c r="L15" s="116"/>
      <c r="M15" s="256"/>
      <c r="N15" s="117"/>
      <c r="O15" s="114"/>
      <c r="P15" s="256"/>
      <c r="Q15" s="211">
        <v>9</v>
      </c>
      <c r="R15" s="116"/>
      <c r="S15" s="117">
        <v>10</v>
      </c>
      <c r="T15" s="118"/>
      <c r="U15" s="116">
        <v>9</v>
      </c>
      <c r="V15" s="114">
        <v>9</v>
      </c>
      <c r="W15" s="116"/>
      <c r="X15" s="118">
        <v>3</v>
      </c>
      <c r="Y15" s="319"/>
      <c r="Z15" s="106">
        <f t="shared" si="2"/>
        <v>31</v>
      </c>
      <c r="AA15" s="48"/>
    </row>
    <row r="16" spans="1:27" s="49" customFormat="1" ht="30" customHeight="1" x14ac:dyDescent="0.55000000000000004">
      <c r="B16" s="44">
        <v>10</v>
      </c>
      <c r="C16" s="45" t="s">
        <v>15</v>
      </c>
      <c r="D16" s="54"/>
      <c r="E16" s="54"/>
      <c r="F16" s="56"/>
      <c r="G16" s="113"/>
      <c r="H16" s="108"/>
      <c r="I16" s="256"/>
      <c r="J16" s="114"/>
      <c r="K16" s="115"/>
      <c r="L16" s="116"/>
      <c r="M16" s="256"/>
      <c r="N16" s="117"/>
      <c r="O16" s="114"/>
      <c r="P16" s="256"/>
      <c r="Q16" s="211">
        <v>10</v>
      </c>
      <c r="R16" s="116"/>
      <c r="S16" s="117">
        <v>10</v>
      </c>
      <c r="T16" s="118"/>
      <c r="U16" s="116">
        <v>9</v>
      </c>
      <c r="V16" s="114">
        <v>9</v>
      </c>
      <c r="W16" s="116"/>
      <c r="X16" s="118">
        <v>3</v>
      </c>
      <c r="Y16" s="319"/>
      <c r="Z16" s="106">
        <f t="shared" si="2"/>
        <v>31</v>
      </c>
      <c r="AA16" s="48"/>
    </row>
    <row r="17" spans="2:27" s="49" customFormat="1" ht="30" customHeight="1" x14ac:dyDescent="0.55000000000000004">
      <c r="B17" s="44">
        <v>11</v>
      </c>
      <c r="C17" s="45" t="s">
        <v>15</v>
      </c>
      <c r="D17" s="54"/>
      <c r="E17" s="54" t="s">
        <v>5</v>
      </c>
      <c r="F17" s="56">
        <v>5</v>
      </c>
      <c r="G17" s="113"/>
      <c r="H17" s="108"/>
      <c r="I17" s="256"/>
      <c r="J17" s="114"/>
      <c r="K17" s="115"/>
      <c r="L17" s="116"/>
      <c r="M17" s="256"/>
      <c r="N17" s="117"/>
      <c r="O17" s="114"/>
      <c r="P17" s="256"/>
      <c r="Q17" s="211">
        <v>11</v>
      </c>
      <c r="R17" s="116"/>
      <c r="S17" s="117">
        <v>10</v>
      </c>
      <c r="T17" s="118"/>
      <c r="U17" s="116">
        <v>9</v>
      </c>
      <c r="V17" s="114">
        <v>9</v>
      </c>
      <c r="W17" s="116"/>
      <c r="X17" s="118">
        <v>3</v>
      </c>
      <c r="Y17" s="319"/>
      <c r="Z17" s="106">
        <f>G17+H17+J17+K17+N17+O17+R17+S17+U17+V17+W17+L17+T17+X17</f>
        <v>31</v>
      </c>
      <c r="AA17" s="48"/>
    </row>
    <row r="18" spans="2:27" s="49" customFormat="1" ht="30" customHeight="1" x14ac:dyDescent="0.55000000000000004">
      <c r="B18" s="44">
        <v>12</v>
      </c>
      <c r="C18" s="45" t="s">
        <v>15</v>
      </c>
      <c r="D18" s="54"/>
      <c r="E18" s="55" t="s">
        <v>1</v>
      </c>
      <c r="F18" s="56">
        <v>5</v>
      </c>
      <c r="G18" s="113"/>
      <c r="H18" s="108"/>
      <c r="I18" s="256"/>
      <c r="J18" s="114"/>
      <c r="K18" s="115"/>
      <c r="L18" s="116"/>
      <c r="M18" s="256"/>
      <c r="N18" s="117"/>
      <c r="O18" s="114"/>
      <c r="P18" s="256"/>
      <c r="Q18" s="212">
        <v>12</v>
      </c>
      <c r="R18" s="111">
        <v>11</v>
      </c>
      <c r="S18" s="112">
        <v>10</v>
      </c>
      <c r="T18" s="105"/>
      <c r="U18" s="111">
        <v>9</v>
      </c>
      <c r="V18" s="109"/>
      <c r="W18" s="111">
        <v>6</v>
      </c>
      <c r="X18" s="105">
        <v>3</v>
      </c>
      <c r="Y18" s="319"/>
      <c r="Z18" s="104">
        <f t="shared" ref="Z18:Z19" si="3">G18+H18+J18+K18+N18+O18+R18+S18+U18+V18+W18+L18+T18+X18</f>
        <v>39</v>
      </c>
      <c r="AA18" s="48"/>
    </row>
    <row r="19" spans="2:27" s="49" customFormat="1" ht="30" customHeight="1" x14ac:dyDescent="0.55000000000000004">
      <c r="B19" s="44">
        <v>13</v>
      </c>
      <c r="C19" s="45" t="s">
        <v>15</v>
      </c>
      <c r="D19" s="54"/>
      <c r="E19" s="55" t="s">
        <v>1</v>
      </c>
      <c r="F19" s="56">
        <v>5</v>
      </c>
      <c r="G19" s="113"/>
      <c r="H19" s="108"/>
      <c r="I19" s="256"/>
      <c r="J19" s="114"/>
      <c r="K19" s="115"/>
      <c r="L19" s="116"/>
      <c r="M19" s="256"/>
      <c r="N19" s="117"/>
      <c r="O19" s="114"/>
      <c r="P19" s="256"/>
      <c r="Q19" s="212">
        <v>13</v>
      </c>
      <c r="R19" s="111">
        <v>11</v>
      </c>
      <c r="S19" s="112">
        <v>10</v>
      </c>
      <c r="T19" s="105"/>
      <c r="U19" s="111">
        <v>9</v>
      </c>
      <c r="V19" s="109"/>
      <c r="W19" s="111">
        <v>6</v>
      </c>
      <c r="X19" s="105">
        <v>3</v>
      </c>
      <c r="Y19" s="319"/>
      <c r="Z19" s="104">
        <f t="shared" si="3"/>
        <v>39</v>
      </c>
      <c r="AA19" s="48"/>
    </row>
    <row r="20" spans="2:27" s="49" customFormat="1" ht="30" customHeight="1" x14ac:dyDescent="0.55000000000000004">
      <c r="B20" s="44">
        <v>14</v>
      </c>
      <c r="C20" s="45" t="s">
        <v>15</v>
      </c>
      <c r="D20" s="54"/>
      <c r="E20" s="55" t="s">
        <v>1</v>
      </c>
      <c r="F20" s="56">
        <v>5</v>
      </c>
      <c r="G20" s="113"/>
      <c r="H20" s="108"/>
      <c r="I20" s="256"/>
      <c r="J20" s="114"/>
      <c r="K20" s="115"/>
      <c r="L20" s="116"/>
      <c r="M20" s="256"/>
      <c r="N20" s="117"/>
      <c r="O20" s="114"/>
      <c r="P20" s="256"/>
      <c r="Q20" s="212">
        <v>14</v>
      </c>
      <c r="R20" s="111">
        <v>11</v>
      </c>
      <c r="S20" s="112">
        <v>10</v>
      </c>
      <c r="T20" s="105"/>
      <c r="U20" s="111">
        <v>9</v>
      </c>
      <c r="V20" s="109"/>
      <c r="W20" s="111">
        <v>6</v>
      </c>
      <c r="X20" s="105">
        <v>3</v>
      </c>
      <c r="Y20" s="319"/>
      <c r="Z20" s="104">
        <f>G20+H20+J20+K20+N20+O20+R20+S20+U20+V20+W20+L20+T20+X20</f>
        <v>39</v>
      </c>
      <c r="AA20" s="48"/>
    </row>
    <row r="21" spans="2:27" s="49" customFormat="1" ht="30" customHeight="1" x14ac:dyDescent="0.55000000000000004">
      <c r="B21" s="44">
        <v>15</v>
      </c>
      <c r="C21" s="45" t="s">
        <v>15</v>
      </c>
      <c r="D21" s="54"/>
      <c r="E21" s="55" t="s">
        <v>1</v>
      </c>
      <c r="F21" s="56">
        <v>5</v>
      </c>
      <c r="G21" s="113">
        <v>10</v>
      </c>
      <c r="H21" s="108"/>
      <c r="I21" s="256"/>
      <c r="J21" s="114">
        <v>10</v>
      </c>
      <c r="K21" s="115"/>
      <c r="L21" s="116"/>
      <c r="M21" s="256"/>
      <c r="N21" s="117">
        <v>10</v>
      </c>
      <c r="O21" s="114">
        <v>3</v>
      </c>
      <c r="P21" s="256"/>
      <c r="Q21" s="211">
        <v>15</v>
      </c>
      <c r="R21" s="116"/>
      <c r="S21" s="117">
        <v>10</v>
      </c>
      <c r="T21" s="118"/>
      <c r="U21" s="116">
        <v>9</v>
      </c>
      <c r="V21" s="114">
        <v>9</v>
      </c>
      <c r="W21" s="116"/>
      <c r="X21" s="118">
        <v>3</v>
      </c>
      <c r="Y21" s="319"/>
      <c r="Z21" s="106">
        <f t="shared" ref="Z21:Z23" si="4">G21+H21+J21+K21+N21+O21+R21+S21+U21+V21+W21+L21+T21+X21</f>
        <v>64</v>
      </c>
      <c r="AA21" s="48"/>
    </row>
    <row r="22" spans="2:27" s="49" customFormat="1" ht="30" customHeight="1" x14ac:dyDescent="0.55000000000000004">
      <c r="B22" s="44">
        <v>16</v>
      </c>
      <c r="C22" s="45" t="s">
        <v>15</v>
      </c>
      <c r="D22" s="54"/>
      <c r="E22" s="55"/>
      <c r="F22" s="56"/>
      <c r="G22" s="113">
        <v>10</v>
      </c>
      <c r="H22" s="108"/>
      <c r="I22" s="256"/>
      <c r="J22" s="114">
        <v>10</v>
      </c>
      <c r="K22" s="115"/>
      <c r="L22" s="116"/>
      <c r="M22" s="256"/>
      <c r="N22" s="117">
        <v>10</v>
      </c>
      <c r="O22" s="114">
        <v>3</v>
      </c>
      <c r="P22" s="256"/>
      <c r="Q22" s="211">
        <v>16</v>
      </c>
      <c r="R22" s="116"/>
      <c r="S22" s="117">
        <v>10</v>
      </c>
      <c r="T22" s="118"/>
      <c r="U22" s="116">
        <v>9</v>
      </c>
      <c r="V22" s="114">
        <v>9</v>
      </c>
      <c r="W22" s="116"/>
      <c r="X22" s="118">
        <v>3</v>
      </c>
      <c r="Y22" s="319"/>
      <c r="Z22" s="106">
        <f t="shared" si="4"/>
        <v>64</v>
      </c>
      <c r="AA22" s="48"/>
    </row>
    <row r="23" spans="2:27" s="49" customFormat="1" ht="30" customHeight="1" x14ac:dyDescent="0.55000000000000004">
      <c r="B23" s="44">
        <v>17</v>
      </c>
      <c r="C23" s="45" t="s">
        <v>15</v>
      </c>
      <c r="D23" s="54"/>
      <c r="E23" s="54"/>
      <c r="F23" s="56"/>
      <c r="G23" s="113">
        <v>10</v>
      </c>
      <c r="H23" s="119"/>
      <c r="I23" s="256"/>
      <c r="J23" s="120">
        <v>10</v>
      </c>
      <c r="K23" s="115"/>
      <c r="L23" s="116"/>
      <c r="M23" s="256"/>
      <c r="N23" s="117">
        <v>10</v>
      </c>
      <c r="O23" s="114">
        <v>3</v>
      </c>
      <c r="P23" s="256"/>
      <c r="Q23" s="211">
        <v>17</v>
      </c>
      <c r="R23" s="116"/>
      <c r="S23" s="117">
        <v>10</v>
      </c>
      <c r="T23" s="118"/>
      <c r="U23" s="116">
        <v>9</v>
      </c>
      <c r="V23" s="114">
        <v>9</v>
      </c>
      <c r="W23" s="121"/>
      <c r="X23" s="201">
        <v>3</v>
      </c>
      <c r="Y23" s="319"/>
      <c r="Z23" s="106">
        <f t="shared" si="4"/>
        <v>64</v>
      </c>
      <c r="AA23" s="48"/>
    </row>
    <row r="24" spans="2:27" s="49" customFormat="1" ht="30" customHeight="1" x14ac:dyDescent="0.55000000000000004">
      <c r="B24" s="44">
        <v>18</v>
      </c>
      <c r="C24" s="45" t="s">
        <v>15</v>
      </c>
      <c r="D24" s="54"/>
      <c r="E24" s="54" t="s">
        <v>5</v>
      </c>
      <c r="F24" s="56">
        <v>5</v>
      </c>
      <c r="G24" s="113">
        <v>10</v>
      </c>
      <c r="H24" s="119"/>
      <c r="I24" s="256"/>
      <c r="J24" s="120">
        <v>10</v>
      </c>
      <c r="K24" s="115"/>
      <c r="L24" s="116"/>
      <c r="M24" s="256"/>
      <c r="N24" s="117">
        <v>10</v>
      </c>
      <c r="O24" s="114">
        <v>3</v>
      </c>
      <c r="P24" s="256"/>
      <c r="Q24" s="211">
        <v>18</v>
      </c>
      <c r="R24" s="116"/>
      <c r="S24" s="117">
        <v>10</v>
      </c>
      <c r="T24" s="118"/>
      <c r="U24" s="116">
        <v>9</v>
      </c>
      <c r="V24" s="114">
        <v>9</v>
      </c>
      <c r="W24" s="121"/>
      <c r="X24" s="201">
        <v>3</v>
      </c>
      <c r="Y24" s="319"/>
      <c r="Z24" s="106">
        <f>G24+H24+J24+K24+N24+O24+R24+S24+U24+V24+W24+L24+T24+X24</f>
        <v>64</v>
      </c>
      <c r="AA24" s="48"/>
    </row>
    <row r="25" spans="2:27" s="49" customFormat="1" ht="30" customHeight="1" x14ac:dyDescent="0.55000000000000004">
      <c r="B25" s="44">
        <v>19</v>
      </c>
      <c r="C25" s="45" t="s">
        <v>15</v>
      </c>
      <c r="D25" s="54"/>
      <c r="E25" s="55" t="s">
        <v>1</v>
      </c>
      <c r="F25" s="56">
        <v>5</v>
      </c>
      <c r="G25" s="113">
        <v>10</v>
      </c>
      <c r="H25" s="108"/>
      <c r="I25" s="256"/>
      <c r="J25" s="114">
        <v>10</v>
      </c>
      <c r="K25" s="115"/>
      <c r="L25" s="116"/>
      <c r="M25" s="256"/>
      <c r="N25" s="117">
        <v>10</v>
      </c>
      <c r="O25" s="114">
        <v>3</v>
      </c>
      <c r="P25" s="256"/>
      <c r="Q25" s="212">
        <v>19</v>
      </c>
      <c r="R25" s="111">
        <v>11</v>
      </c>
      <c r="S25" s="112">
        <v>10</v>
      </c>
      <c r="T25" s="105">
        <v>10</v>
      </c>
      <c r="U25" s="111"/>
      <c r="V25" s="109"/>
      <c r="W25" s="111">
        <v>6</v>
      </c>
      <c r="X25" s="105">
        <v>3</v>
      </c>
      <c r="Y25" s="319"/>
      <c r="Z25" s="104">
        <f>G25+H25+J25+K25+N25+O25+R25+S25+U25+V25+W25+L25+T25+X25</f>
        <v>73</v>
      </c>
      <c r="AA25" s="48"/>
    </row>
    <row r="26" spans="2:27" s="49" customFormat="1" ht="30" customHeight="1" x14ac:dyDescent="0.55000000000000004">
      <c r="B26" s="50">
        <v>20</v>
      </c>
      <c r="C26" s="51" t="s">
        <v>15</v>
      </c>
      <c r="D26" s="57"/>
      <c r="E26" s="58" t="s">
        <v>1</v>
      </c>
      <c r="F26" s="59">
        <v>5</v>
      </c>
      <c r="G26" s="107">
        <v>10</v>
      </c>
      <c r="H26" s="108"/>
      <c r="I26" s="256"/>
      <c r="J26" s="109">
        <v>10</v>
      </c>
      <c r="K26" s="115"/>
      <c r="L26" s="116"/>
      <c r="M26" s="256"/>
      <c r="N26" s="112">
        <v>10</v>
      </c>
      <c r="O26" s="109">
        <v>6</v>
      </c>
      <c r="P26" s="256"/>
      <c r="Q26" s="212">
        <v>20</v>
      </c>
      <c r="R26" s="111">
        <v>11</v>
      </c>
      <c r="S26" s="112">
        <v>10</v>
      </c>
      <c r="T26" s="105">
        <v>10</v>
      </c>
      <c r="U26" s="111"/>
      <c r="V26" s="109"/>
      <c r="W26" s="111">
        <v>6</v>
      </c>
      <c r="X26" s="105">
        <v>3</v>
      </c>
      <c r="Y26" s="319"/>
      <c r="Z26" s="104">
        <f t="shared" ref="Z26:Z36" si="5">G26+H26+J26+K26+N26+O26+R26+S26+U26+V26+W26+L26+T26+X26</f>
        <v>76</v>
      </c>
      <c r="AA26" s="48"/>
    </row>
    <row r="27" spans="2:27" s="49" customFormat="1" ht="30" customHeight="1" x14ac:dyDescent="0.55000000000000004">
      <c r="B27" s="50">
        <v>21</v>
      </c>
      <c r="C27" s="51" t="s">
        <v>15</v>
      </c>
      <c r="D27" s="57"/>
      <c r="E27" s="58" t="s">
        <v>1</v>
      </c>
      <c r="F27" s="59">
        <v>5</v>
      </c>
      <c r="G27" s="107">
        <v>10</v>
      </c>
      <c r="H27" s="108"/>
      <c r="I27" s="256"/>
      <c r="J27" s="109">
        <v>10</v>
      </c>
      <c r="K27" s="115"/>
      <c r="L27" s="116"/>
      <c r="M27" s="256"/>
      <c r="N27" s="112">
        <v>10</v>
      </c>
      <c r="O27" s="109">
        <v>6</v>
      </c>
      <c r="P27" s="256"/>
      <c r="Q27" s="212">
        <v>21</v>
      </c>
      <c r="R27" s="111">
        <v>11</v>
      </c>
      <c r="S27" s="112">
        <v>10</v>
      </c>
      <c r="T27" s="105">
        <v>10</v>
      </c>
      <c r="U27" s="111"/>
      <c r="V27" s="109"/>
      <c r="W27" s="111">
        <v>6</v>
      </c>
      <c r="X27" s="105">
        <v>3</v>
      </c>
      <c r="Y27" s="319"/>
      <c r="Z27" s="104">
        <f t="shared" si="5"/>
        <v>76</v>
      </c>
      <c r="AA27" s="48"/>
    </row>
    <row r="28" spans="2:27" s="49" customFormat="1" ht="30" customHeight="1" x14ac:dyDescent="0.55000000000000004">
      <c r="B28" s="44">
        <v>22</v>
      </c>
      <c r="C28" s="45" t="s">
        <v>15</v>
      </c>
      <c r="D28" s="54"/>
      <c r="E28" s="55" t="s">
        <v>1</v>
      </c>
      <c r="F28" s="56">
        <v>5</v>
      </c>
      <c r="G28" s="113">
        <v>10</v>
      </c>
      <c r="H28" s="108"/>
      <c r="I28" s="256"/>
      <c r="J28" s="114">
        <v>10</v>
      </c>
      <c r="K28" s="115"/>
      <c r="L28" s="116"/>
      <c r="M28" s="256"/>
      <c r="N28" s="117">
        <v>10</v>
      </c>
      <c r="O28" s="114">
        <v>3</v>
      </c>
      <c r="P28" s="256"/>
      <c r="Q28" s="211">
        <v>22</v>
      </c>
      <c r="R28" s="116"/>
      <c r="S28" s="117">
        <v>10</v>
      </c>
      <c r="T28" s="118">
        <v>10</v>
      </c>
      <c r="U28" s="116">
        <v>9</v>
      </c>
      <c r="V28" s="114"/>
      <c r="W28" s="116"/>
      <c r="X28" s="118">
        <v>3</v>
      </c>
      <c r="Y28" s="319"/>
      <c r="Z28" s="106">
        <f t="shared" si="5"/>
        <v>65</v>
      </c>
      <c r="AA28" s="48"/>
    </row>
    <row r="29" spans="2:27" s="61" customFormat="1" ht="30" customHeight="1" x14ac:dyDescent="0.55000000000000004">
      <c r="B29" s="44">
        <v>23</v>
      </c>
      <c r="C29" s="45" t="s">
        <v>15</v>
      </c>
      <c r="D29" s="54"/>
      <c r="E29" s="55"/>
      <c r="F29" s="56"/>
      <c r="G29" s="113">
        <v>10</v>
      </c>
      <c r="H29" s="108"/>
      <c r="I29" s="256"/>
      <c r="J29" s="114">
        <v>10</v>
      </c>
      <c r="K29" s="115"/>
      <c r="L29" s="116"/>
      <c r="M29" s="256"/>
      <c r="N29" s="117">
        <v>10</v>
      </c>
      <c r="O29" s="114">
        <v>3</v>
      </c>
      <c r="P29" s="256"/>
      <c r="Q29" s="211">
        <v>23</v>
      </c>
      <c r="R29" s="116"/>
      <c r="S29" s="117">
        <v>10</v>
      </c>
      <c r="T29" s="118">
        <v>10</v>
      </c>
      <c r="U29" s="116">
        <v>9</v>
      </c>
      <c r="V29" s="114"/>
      <c r="W29" s="121"/>
      <c r="X29" s="201">
        <v>3</v>
      </c>
      <c r="Y29" s="319"/>
      <c r="Z29" s="106">
        <f t="shared" si="5"/>
        <v>65</v>
      </c>
      <c r="AA29" s="60"/>
    </row>
    <row r="30" spans="2:27" s="61" customFormat="1" ht="30" customHeight="1" x14ac:dyDescent="0.55000000000000004">
      <c r="B30" s="44">
        <v>24</v>
      </c>
      <c r="C30" s="45" t="s">
        <v>15</v>
      </c>
      <c r="D30" s="65"/>
      <c r="E30" s="66"/>
      <c r="F30" s="67"/>
      <c r="G30" s="113">
        <v>10</v>
      </c>
      <c r="H30" s="123"/>
      <c r="I30" s="256"/>
      <c r="J30" s="114">
        <v>10</v>
      </c>
      <c r="K30" s="124"/>
      <c r="L30" s="116"/>
      <c r="M30" s="256"/>
      <c r="N30" s="117">
        <v>10</v>
      </c>
      <c r="O30" s="114">
        <v>3</v>
      </c>
      <c r="P30" s="256"/>
      <c r="Q30" s="211">
        <v>24</v>
      </c>
      <c r="R30" s="116"/>
      <c r="S30" s="117">
        <v>10</v>
      </c>
      <c r="T30" s="118">
        <v>10</v>
      </c>
      <c r="U30" s="116">
        <v>9</v>
      </c>
      <c r="V30" s="114"/>
      <c r="W30" s="121"/>
      <c r="X30" s="201">
        <v>3</v>
      </c>
      <c r="Y30" s="319"/>
      <c r="Z30" s="106">
        <f t="shared" si="5"/>
        <v>65</v>
      </c>
      <c r="AA30" s="60"/>
    </row>
    <row r="31" spans="2:27" s="61" customFormat="1" ht="30" customHeight="1" x14ac:dyDescent="0.55000000000000004">
      <c r="B31" s="44">
        <v>25</v>
      </c>
      <c r="C31" s="45" t="s">
        <v>15</v>
      </c>
      <c r="D31" s="65"/>
      <c r="E31" s="66"/>
      <c r="F31" s="67"/>
      <c r="G31" s="113">
        <v>10</v>
      </c>
      <c r="H31" s="123"/>
      <c r="I31" s="256"/>
      <c r="J31" s="114">
        <v>10</v>
      </c>
      <c r="K31" s="124"/>
      <c r="L31" s="116"/>
      <c r="M31" s="256"/>
      <c r="N31" s="117">
        <v>10</v>
      </c>
      <c r="O31" s="114">
        <v>3</v>
      </c>
      <c r="P31" s="256"/>
      <c r="Q31" s="211">
        <v>25</v>
      </c>
      <c r="R31" s="116"/>
      <c r="S31" s="117">
        <v>10</v>
      </c>
      <c r="T31" s="118">
        <v>10</v>
      </c>
      <c r="U31" s="116">
        <v>9</v>
      </c>
      <c r="V31" s="114"/>
      <c r="W31" s="121"/>
      <c r="X31" s="201">
        <v>3</v>
      </c>
      <c r="Y31" s="319"/>
      <c r="Z31" s="106">
        <f t="shared" si="5"/>
        <v>65</v>
      </c>
      <c r="AA31" s="60"/>
    </row>
    <row r="32" spans="2:27" s="49" customFormat="1" ht="30" customHeight="1" x14ac:dyDescent="0.55000000000000004">
      <c r="B32" s="44">
        <v>26</v>
      </c>
      <c r="C32" s="45" t="s">
        <v>15</v>
      </c>
      <c r="D32" s="65"/>
      <c r="E32" s="66"/>
      <c r="F32" s="67"/>
      <c r="G32" s="113">
        <v>10</v>
      </c>
      <c r="H32" s="123"/>
      <c r="I32" s="256"/>
      <c r="J32" s="114">
        <v>10</v>
      </c>
      <c r="K32" s="124"/>
      <c r="L32" s="116"/>
      <c r="M32" s="256"/>
      <c r="N32" s="117">
        <v>10</v>
      </c>
      <c r="O32" s="114">
        <v>3</v>
      </c>
      <c r="P32" s="256"/>
      <c r="Q32" s="212">
        <v>26</v>
      </c>
      <c r="R32" s="111">
        <v>11</v>
      </c>
      <c r="S32" s="112">
        <v>10</v>
      </c>
      <c r="T32" s="105">
        <v>10</v>
      </c>
      <c r="U32" s="111"/>
      <c r="V32" s="143"/>
      <c r="W32" s="122">
        <v>6</v>
      </c>
      <c r="X32" s="170">
        <v>3</v>
      </c>
      <c r="Y32" s="319"/>
      <c r="Z32" s="104">
        <f t="shared" si="5"/>
        <v>73</v>
      </c>
      <c r="AA32" s="48"/>
    </row>
    <row r="33" spans="2:27" s="49" customFormat="1" ht="30" customHeight="1" x14ac:dyDescent="0.55000000000000004">
      <c r="B33" s="50">
        <v>27</v>
      </c>
      <c r="C33" s="51" t="s">
        <v>15</v>
      </c>
      <c r="D33" s="57"/>
      <c r="E33" s="58" t="s">
        <v>1</v>
      </c>
      <c r="F33" s="59">
        <v>5</v>
      </c>
      <c r="G33" s="107">
        <v>10</v>
      </c>
      <c r="H33" s="119"/>
      <c r="I33" s="256"/>
      <c r="J33" s="109">
        <v>10</v>
      </c>
      <c r="K33" s="115"/>
      <c r="L33" s="116"/>
      <c r="M33" s="256"/>
      <c r="N33" s="112">
        <v>10</v>
      </c>
      <c r="O33" s="109">
        <v>6</v>
      </c>
      <c r="P33" s="256"/>
      <c r="Q33" s="212">
        <v>27</v>
      </c>
      <c r="R33" s="111">
        <v>11</v>
      </c>
      <c r="S33" s="112">
        <v>10</v>
      </c>
      <c r="T33" s="105">
        <v>10</v>
      </c>
      <c r="U33" s="111"/>
      <c r="V33" s="109"/>
      <c r="W33" s="122">
        <v>6</v>
      </c>
      <c r="X33" s="170">
        <v>3</v>
      </c>
      <c r="Y33" s="319"/>
      <c r="Z33" s="104">
        <f t="shared" si="5"/>
        <v>76</v>
      </c>
      <c r="AA33" s="48"/>
    </row>
    <row r="34" spans="2:27" s="49" customFormat="1" ht="30" customHeight="1" x14ac:dyDescent="0.55000000000000004">
      <c r="B34" s="50">
        <v>28</v>
      </c>
      <c r="C34" s="51" t="s">
        <v>15</v>
      </c>
      <c r="D34" s="57"/>
      <c r="E34" s="58" t="s">
        <v>1</v>
      </c>
      <c r="F34" s="59">
        <v>5</v>
      </c>
      <c r="G34" s="107">
        <v>10</v>
      </c>
      <c r="H34" s="108"/>
      <c r="I34" s="256"/>
      <c r="J34" s="109">
        <v>10</v>
      </c>
      <c r="K34" s="115"/>
      <c r="L34" s="116"/>
      <c r="M34" s="256"/>
      <c r="N34" s="112">
        <v>10</v>
      </c>
      <c r="O34" s="109">
        <v>6</v>
      </c>
      <c r="P34" s="256"/>
      <c r="Q34" s="212">
        <v>28</v>
      </c>
      <c r="R34" s="111">
        <v>11</v>
      </c>
      <c r="S34" s="112">
        <v>10</v>
      </c>
      <c r="T34" s="105">
        <v>10</v>
      </c>
      <c r="U34" s="111"/>
      <c r="V34" s="109"/>
      <c r="W34" s="111">
        <v>6</v>
      </c>
      <c r="X34" s="105">
        <v>3</v>
      </c>
      <c r="Y34" s="319"/>
      <c r="Z34" s="104">
        <f t="shared" si="5"/>
        <v>76</v>
      </c>
      <c r="AA34" s="48"/>
    </row>
    <row r="35" spans="2:27" s="49" customFormat="1" ht="30" customHeight="1" x14ac:dyDescent="0.55000000000000004">
      <c r="B35" s="44">
        <v>29</v>
      </c>
      <c r="C35" s="45" t="s">
        <v>15</v>
      </c>
      <c r="D35" s="54"/>
      <c r="E35" s="55" t="s">
        <v>1</v>
      </c>
      <c r="F35" s="56">
        <v>5</v>
      </c>
      <c r="G35" s="113">
        <v>10</v>
      </c>
      <c r="H35" s="108"/>
      <c r="I35" s="256"/>
      <c r="J35" s="114">
        <v>10</v>
      </c>
      <c r="K35" s="115"/>
      <c r="L35" s="116"/>
      <c r="M35" s="256"/>
      <c r="N35" s="117">
        <v>10</v>
      </c>
      <c r="O35" s="114">
        <v>3</v>
      </c>
      <c r="P35" s="256"/>
      <c r="Q35" s="211">
        <v>29</v>
      </c>
      <c r="R35" s="116"/>
      <c r="S35" s="117">
        <v>10</v>
      </c>
      <c r="T35" s="118">
        <v>10</v>
      </c>
      <c r="U35" s="116">
        <v>9</v>
      </c>
      <c r="V35" s="114"/>
      <c r="W35" s="116">
        <v>6</v>
      </c>
      <c r="X35" s="118">
        <v>3</v>
      </c>
      <c r="Y35" s="319"/>
      <c r="Z35" s="106">
        <f t="shared" si="5"/>
        <v>71</v>
      </c>
      <c r="AA35" s="48"/>
    </row>
    <row r="36" spans="2:27" s="49" customFormat="1" ht="30" customHeight="1" thickBot="1" x14ac:dyDescent="0.6">
      <c r="B36" s="44">
        <v>30</v>
      </c>
      <c r="C36" s="45" t="s">
        <v>15</v>
      </c>
      <c r="D36" s="54"/>
      <c r="E36" s="55"/>
      <c r="F36" s="56"/>
      <c r="G36" s="113">
        <v>10</v>
      </c>
      <c r="H36" s="108"/>
      <c r="I36" s="256"/>
      <c r="J36" s="186">
        <v>10</v>
      </c>
      <c r="K36" s="115"/>
      <c r="L36" s="116"/>
      <c r="M36" s="256"/>
      <c r="N36" s="117">
        <v>10</v>
      </c>
      <c r="O36" s="186">
        <v>3</v>
      </c>
      <c r="P36" s="256"/>
      <c r="Q36" s="213">
        <v>30</v>
      </c>
      <c r="R36" s="116"/>
      <c r="S36" s="187">
        <v>10</v>
      </c>
      <c r="T36" s="118">
        <v>10</v>
      </c>
      <c r="U36" s="116">
        <v>9</v>
      </c>
      <c r="V36" s="186"/>
      <c r="W36" s="116">
        <v>6</v>
      </c>
      <c r="X36" s="118">
        <v>3</v>
      </c>
      <c r="Y36" s="319"/>
      <c r="Z36" s="106">
        <f t="shared" si="5"/>
        <v>71</v>
      </c>
      <c r="AA36" s="48"/>
    </row>
    <row r="37" spans="2:27" ht="36.75" hidden="1" thickBot="1" x14ac:dyDescent="0.6">
      <c r="B37" s="27"/>
      <c r="C37" s="16"/>
      <c r="D37" s="28"/>
      <c r="E37" s="29"/>
      <c r="F37" s="30"/>
      <c r="G37" s="125"/>
      <c r="H37" s="126"/>
      <c r="I37" s="257"/>
      <c r="J37" s="127"/>
      <c r="K37" s="128"/>
      <c r="L37" s="129"/>
      <c r="M37" s="257"/>
      <c r="N37" s="130"/>
      <c r="O37" s="131"/>
      <c r="P37" s="257"/>
      <c r="Q37" s="204"/>
      <c r="R37" s="132"/>
      <c r="S37" s="133"/>
      <c r="T37" s="134"/>
      <c r="U37" s="132"/>
      <c r="V37" s="135"/>
      <c r="W37" s="136"/>
      <c r="X37" s="133"/>
      <c r="Y37" s="257"/>
      <c r="Z37" s="106">
        <f t="shared" ref="Z37" si="6">G37+H37+J37+K37+N37+O37+R37+S37+U37+V37+W37</f>
        <v>0</v>
      </c>
      <c r="AA37" s="31"/>
    </row>
    <row r="38" spans="2:27" ht="36" customHeight="1" x14ac:dyDescent="0.7">
      <c r="B38" s="351" t="s">
        <v>0</v>
      </c>
      <c r="C38" s="352"/>
      <c r="D38" s="352"/>
      <c r="E38" s="32"/>
      <c r="F38" s="32"/>
      <c r="G38" s="325">
        <f>G21+G22+G23+G24+G25+G26+G27+G28+G29+G30+G31+G32+G33+G34+G35+G36</f>
        <v>160</v>
      </c>
      <c r="H38" s="218"/>
      <c r="I38" s="339">
        <v>160</v>
      </c>
      <c r="J38" s="325">
        <f>J21+J22+J23+J24+J25+J26+J27+J28+J29+J30+J31+J32+J33+J34+J35+J36</f>
        <v>160</v>
      </c>
      <c r="K38" s="325">
        <f>K21+K22+K23+K24+K25+K26+K27+K28+K29+K30+K31+K32+K33+K34+K35+K36</f>
        <v>0</v>
      </c>
      <c r="L38" s="325">
        <f>L21+L22+L23+L24+L25+L26+L27+L28+L29+L30+L31+L32+L33+L34+L35+L36</f>
        <v>0</v>
      </c>
      <c r="M38" s="339">
        <f>J38+K38+L38</f>
        <v>160</v>
      </c>
      <c r="N38" s="325">
        <f>N21+N22+N23+N24+N25+N26+N27+N28+N29+N30+N31+N32+N33+N34+N35+N36</f>
        <v>160</v>
      </c>
      <c r="O38" s="325">
        <f>O7+O8+O9+O10+O11+O12+O13+O14+O15+O16+O17+O18+O19+O20+O21+O22+O23+O24+O25+O26+O27+O28+O29+O30+O31+O32+O33+O34+O35+O36+O37</f>
        <v>60</v>
      </c>
      <c r="P38" s="339">
        <f>N38+O38</f>
        <v>220</v>
      </c>
      <c r="Q38" s="339"/>
      <c r="R38" s="337">
        <f t="shared" ref="R38:W38" si="7">R7+R8+R9+R10+R11+R12+R13+R14+R15+R16+R17+R18+R19+R20+R21+R22+R23+R24+R25+R26+R27+R28+R29+R30+R31+R32+R33+R34+R35+R36</f>
        <v>132</v>
      </c>
      <c r="S38" s="327">
        <f t="shared" si="7"/>
        <v>300</v>
      </c>
      <c r="T38" s="327">
        <f t="shared" si="7"/>
        <v>120</v>
      </c>
      <c r="U38" s="325">
        <f t="shared" si="7"/>
        <v>216</v>
      </c>
      <c r="V38" s="327">
        <f t="shared" si="7"/>
        <v>108</v>
      </c>
      <c r="W38" s="327">
        <f t="shared" si="7"/>
        <v>84</v>
      </c>
      <c r="X38" s="325">
        <f>X7+X8+X9+X10+X11+X12+X13+X14+X15+X16+X17+X18+X19+X20+X21+X22+X23+X24+X25+X26+X27+X28+X29+X30+X31+X32+X33+X34+X35+X36</f>
        <v>90</v>
      </c>
      <c r="Y38" s="339">
        <f>R38+S38+U38+V38+W38+T38+X38</f>
        <v>1050</v>
      </c>
      <c r="Z38" s="325">
        <f>SUM(Z7:Z37)</f>
        <v>1590</v>
      </c>
    </row>
    <row r="39" spans="2:27" ht="24.75" customHeight="1" thickBot="1" x14ac:dyDescent="0.75">
      <c r="B39" s="353"/>
      <c r="C39" s="354"/>
      <c r="D39" s="354"/>
      <c r="E39" s="33"/>
      <c r="F39" s="33"/>
      <c r="G39" s="326"/>
      <c r="H39" s="219"/>
      <c r="I39" s="340"/>
      <c r="J39" s="326"/>
      <c r="K39" s="326"/>
      <c r="L39" s="326"/>
      <c r="M39" s="340"/>
      <c r="N39" s="326"/>
      <c r="O39" s="326"/>
      <c r="P39" s="340"/>
      <c r="Q39" s="340"/>
      <c r="R39" s="338"/>
      <c r="S39" s="328"/>
      <c r="T39" s="328"/>
      <c r="U39" s="326"/>
      <c r="V39" s="328"/>
      <c r="W39" s="328"/>
      <c r="X39" s="326"/>
      <c r="Y39" s="340"/>
      <c r="Z39" s="326"/>
    </row>
    <row r="40" spans="2:27" hidden="1" x14ac:dyDescent="0.25"/>
    <row r="41" spans="2:27" ht="43.5" hidden="1" customHeight="1" x14ac:dyDescent="0.25"/>
    <row r="42" spans="2:27" hidden="1" x14ac:dyDescent="0.25">
      <c r="C42" s="350" t="s">
        <v>11</v>
      </c>
      <c r="D42" s="350"/>
      <c r="E42" s="350"/>
      <c r="F42" s="350"/>
      <c r="G42" s="350"/>
      <c r="H42" s="2"/>
      <c r="I42" s="2"/>
    </row>
    <row r="43" spans="2:27" hidden="1" x14ac:dyDescent="0.25"/>
    <row r="44" spans="2:27" hidden="1" x14ac:dyDescent="0.25">
      <c r="C44" s="34" t="s">
        <v>10</v>
      </c>
      <c r="D44" s="34" t="s">
        <v>12</v>
      </c>
      <c r="E44" s="35"/>
      <c r="F44" s="35"/>
      <c r="G44" s="34" t="s">
        <v>13</v>
      </c>
    </row>
    <row r="45" spans="2:27" ht="15" hidden="1" customHeight="1" x14ac:dyDescent="0.25">
      <c r="C45" s="36"/>
      <c r="D45" s="36"/>
      <c r="E45" s="36"/>
      <c r="F45" s="36"/>
      <c r="G45" s="36"/>
    </row>
    <row r="46" spans="2:27" ht="15" hidden="1" customHeight="1" x14ac:dyDescent="0.25">
      <c r="C46" s="5"/>
      <c r="D46" s="5"/>
      <c r="E46" s="5"/>
      <c r="F46" s="5"/>
      <c r="G46" s="5"/>
    </row>
    <row r="47" spans="2:27" ht="15" hidden="1" customHeight="1" x14ac:dyDescent="0.25">
      <c r="C47" s="5"/>
      <c r="D47" s="5"/>
      <c r="E47" s="5"/>
      <c r="F47" s="5"/>
      <c r="G47" s="5"/>
    </row>
    <row r="48" spans="2:27" ht="15" hidden="1" customHeight="1" x14ac:dyDescent="0.25">
      <c r="C48" s="5"/>
      <c r="D48" s="5"/>
      <c r="E48" s="5"/>
      <c r="F48" s="5"/>
      <c r="G48" s="5"/>
    </row>
    <row r="49" spans="3:7" ht="15" hidden="1" customHeight="1" x14ac:dyDescent="0.25">
      <c r="C49" s="5"/>
      <c r="D49" s="5"/>
      <c r="E49" s="5"/>
      <c r="F49" s="5"/>
      <c r="G49" s="5"/>
    </row>
    <row r="50" spans="3:7" ht="15" hidden="1" customHeight="1" x14ac:dyDescent="0.25">
      <c r="C50" s="5"/>
      <c r="D50" s="5"/>
      <c r="E50" s="5"/>
      <c r="F50" s="5"/>
      <c r="G50" s="5"/>
    </row>
    <row r="51" spans="3:7" ht="15" hidden="1" customHeight="1" x14ac:dyDescent="0.25">
      <c r="C51" s="5"/>
      <c r="D51" s="5"/>
      <c r="E51" s="5"/>
      <c r="F51" s="5"/>
      <c r="G51" s="5"/>
    </row>
    <row r="52" spans="3:7" ht="15" hidden="1" customHeight="1" x14ac:dyDescent="0.25">
      <c r="C52" s="5"/>
      <c r="D52" s="5"/>
      <c r="E52" s="5"/>
      <c r="F52" s="5"/>
      <c r="G52" s="5"/>
    </row>
    <row r="53" spans="3:7" ht="15" hidden="1" customHeight="1" x14ac:dyDescent="0.25">
      <c r="C53" s="5"/>
      <c r="D53" s="5"/>
      <c r="E53" s="5"/>
      <c r="F53" s="5"/>
      <c r="G53" s="5"/>
    </row>
    <row r="54" spans="3:7" ht="15" hidden="1" customHeight="1" x14ac:dyDescent="0.25">
      <c r="C54" s="5"/>
      <c r="D54" s="5"/>
      <c r="E54" s="5"/>
      <c r="F54" s="5"/>
      <c r="G54" s="5"/>
    </row>
    <row r="55" spans="3:7" ht="15" hidden="1" customHeight="1" x14ac:dyDescent="0.25">
      <c r="C55" s="5"/>
      <c r="D55" s="5"/>
      <c r="E55" s="5"/>
      <c r="F55" s="5"/>
      <c r="G55" s="5"/>
    </row>
    <row r="56" spans="3:7" ht="15" hidden="1" customHeight="1" x14ac:dyDescent="0.25">
      <c r="C56" s="5"/>
      <c r="D56" s="5"/>
      <c r="E56" s="5"/>
      <c r="F56" s="5"/>
      <c r="G56" s="5"/>
    </row>
    <row r="57" spans="3:7" ht="15" hidden="1" customHeight="1" x14ac:dyDescent="0.25">
      <c r="C57" s="5"/>
      <c r="D57" s="5"/>
      <c r="E57" s="5"/>
      <c r="F57" s="5"/>
      <c r="G57" s="5"/>
    </row>
    <row r="58" spans="3:7" ht="15" hidden="1" customHeight="1" x14ac:dyDescent="0.25">
      <c r="C58" s="5"/>
      <c r="D58" s="5"/>
      <c r="E58" s="5"/>
      <c r="F58" s="5"/>
      <c r="G58" s="5"/>
    </row>
    <row r="59" spans="3:7" ht="15" hidden="1" customHeight="1" x14ac:dyDescent="0.25">
      <c r="C59" s="5"/>
      <c r="D59" s="5"/>
      <c r="E59" s="5"/>
      <c r="F59" s="5"/>
      <c r="G59" s="5"/>
    </row>
    <row r="60" spans="3:7" ht="15" hidden="1" customHeight="1" x14ac:dyDescent="0.25">
      <c r="C60" s="5"/>
      <c r="D60" s="5"/>
      <c r="E60" s="5"/>
      <c r="F60" s="5"/>
      <c r="G60" s="5"/>
    </row>
    <row r="61" spans="3:7" ht="15" hidden="1" customHeight="1" x14ac:dyDescent="0.25">
      <c r="C61" s="5"/>
      <c r="D61" s="5"/>
      <c r="E61" s="5"/>
      <c r="F61" s="5"/>
      <c r="G61" s="5"/>
    </row>
    <row r="62" spans="3:7" ht="15" hidden="1" customHeight="1" x14ac:dyDescent="0.25">
      <c r="C62" s="5"/>
      <c r="D62" s="5"/>
      <c r="E62" s="5"/>
      <c r="F62" s="5"/>
      <c r="G62" s="5"/>
    </row>
    <row r="63" spans="3:7" ht="15" hidden="1" customHeight="1" x14ac:dyDescent="0.25">
      <c r="C63" s="5"/>
      <c r="D63" s="5"/>
      <c r="E63" s="5"/>
      <c r="F63" s="5"/>
      <c r="G63" s="5"/>
    </row>
    <row r="64" spans="3:7" ht="15" hidden="1" customHeight="1" x14ac:dyDescent="0.25">
      <c r="C64" s="5"/>
      <c r="D64" s="5"/>
      <c r="E64" s="5"/>
      <c r="F64" s="5"/>
      <c r="G64" s="5"/>
    </row>
    <row r="65" spans="3:7" ht="15" hidden="1" customHeight="1" x14ac:dyDescent="0.25">
      <c r="C65" s="5"/>
      <c r="D65" s="5"/>
      <c r="E65" s="5"/>
      <c r="F65" s="5"/>
      <c r="G65" s="5"/>
    </row>
    <row r="66" spans="3:7" ht="15" hidden="1" customHeight="1" x14ac:dyDescent="0.25">
      <c r="C66" s="5"/>
      <c r="D66" s="5"/>
      <c r="E66" s="5"/>
      <c r="F66" s="5"/>
      <c r="G66" s="5"/>
    </row>
    <row r="67" spans="3:7" ht="15" hidden="1" customHeight="1" x14ac:dyDescent="0.25">
      <c r="C67" s="5"/>
      <c r="D67" s="5"/>
      <c r="E67" s="5"/>
      <c r="F67" s="5"/>
      <c r="G67" s="5"/>
    </row>
    <row r="68" spans="3:7" ht="15" hidden="1" customHeight="1" x14ac:dyDescent="0.25">
      <c r="C68" s="5"/>
      <c r="D68" s="5"/>
      <c r="E68" s="5"/>
      <c r="F68" s="5"/>
      <c r="G68" s="5"/>
    </row>
    <row r="69" spans="3:7" ht="15" hidden="1" customHeight="1" x14ac:dyDescent="0.25">
      <c r="C69" s="5"/>
      <c r="D69" s="5"/>
      <c r="E69" s="5"/>
      <c r="F69" s="5"/>
      <c r="G69" s="5"/>
    </row>
    <row r="70" spans="3:7" ht="15" hidden="1" customHeight="1" x14ac:dyDescent="0.25">
      <c r="C70" s="5"/>
      <c r="D70" s="5"/>
      <c r="E70" s="5"/>
      <c r="F70" s="5"/>
      <c r="G70" s="5"/>
    </row>
    <row r="71" spans="3:7" ht="15" hidden="1" customHeight="1" x14ac:dyDescent="0.25">
      <c r="C71" s="5"/>
      <c r="D71" s="5"/>
      <c r="E71" s="5"/>
      <c r="F71" s="5"/>
      <c r="G71" s="5"/>
    </row>
    <row r="72" spans="3:7" ht="15" hidden="1" customHeight="1" x14ac:dyDescent="0.25">
      <c r="C72" s="5"/>
      <c r="D72" s="5"/>
      <c r="E72" s="5"/>
      <c r="F72" s="5"/>
      <c r="G72" s="5"/>
    </row>
    <row r="73" spans="3:7" ht="15" hidden="1" customHeight="1" x14ac:dyDescent="0.25">
      <c r="C73" s="5"/>
      <c r="D73" s="5"/>
      <c r="E73" s="5"/>
      <c r="F73" s="5"/>
      <c r="G73" s="5"/>
    </row>
    <row r="74" spans="3:7" ht="15" hidden="1" customHeight="1" x14ac:dyDescent="0.25">
      <c r="C74" s="5"/>
      <c r="D74" s="5"/>
      <c r="E74" s="5"/>
      <c r="F74" s="5"/>
      <c r="G74" s="5"/>
    </row>
    <row r="75" spans="3:7" ht="15" hidden="1" customHeight="1" x14ac:dyDescent="0.25">
      <c r="C75" s="5"/>
      <c r="D75" s="5"/>
      <c r="E75" s="5"/>
      <c r="F75" s="5"/>
      <c r="G75" s="5"/>
    </row>
    <row r="76" spans="3:7" ht="15" hidden="1" customHeight="1" x14ac:dyDescent="0.25">
      <c r="C76" s="5"/>
      <c r="D76" s="5"/>
      <c r="E76" s="5"/>
      <c r="F76" s="5"/>
      <c r="G76" s="5"/>
    </row>
    <row r="77" spans="3:7" ht="15" hidden="1" customHeight="1" x14ac:dyDescent="0.25">
      <c r="C77" s="5"/>
      <c r="D77" s="5"/>
      <c r="E77" s="5"/>
      <c r="F77" s="5"/>
      <c r="G77" s="5"/>
    </row>
    <row r="78" spans="3:7" ht="15" hidden="1" customHeight="1" x14ac:dyDescent="0.25">
      <c r="C78" s="5"/>
      <c r="D78" s="5"/>
      <c r="E78" s="5"/>
      <c r="F78" s="5"/>
      <c r="G78" s="5"/>
    </row>
    <row r="79" spans="3:7" ht="15" hidden="1" customHeight="1" x14ac:dyDescent="0.25">
      <c r="C79" s="5"/>
      <c r="D79" s="5"/>
      <c r="E79" s="5"/>
      <c r="F79" s="5"/>
      <c r="G79" s="5"/>
    </row>
    <row r="80" spans="3:7" ht="15" hidden="1" customHeight="1" x14ac:dyDescent="0.25">
      <c r="C80" s="5"/>
      <c r="D80" s="5"/>
      <c r="E80" s="5"/>
      <c r="F80" s="5"/>
      <c r="G80" s="5"/>
    </row>
    <row r="81" spans="3:7" ht="15" hidden="1" customHeight="1" x14ac:dyDescent="0.25">
      <c r="C81" s="5"/>
      <c r="D81" s="5"/>
      <c r="E81" s="5"/>
      <c r="F81" s="5"/>
      <c r="G81" s="5"/>
    </row>
    <row r="82" spans="3:7" ht="15" hidden="1" customHeight="1" x14ac:dyDescent="0.25">
      <c r="C82" s="5"/>
      <c r="D82" s="5"/>
      <c r="E82" s="5"/>
      <c r="F82" s="5"/>
      <c r="G82" s="5"/>
    </row>
    <row r="83" spans="3:7" ht="15" hidden="1" customHeight="1" x14ac:dyDescent="0.25">
      <c r="C83" s="5"/>
      <c r="D83" s="5"/>
      <c r="E83" s="5"/>
      <c r="F83" s="5"/>
      <c r="G83" s="5"/>
    </row>
    <row r="84" spans="3:7" ht="15" hidden="1" customHeight="1" x14ac:dyDescent="0.25">
      <c r="C84" s="5"/>
      <c r="D84" s="5"/>
      <c r="E84" s="5"/>
      <c r="F84" s="5"/>
      <c r="G84" s="5"/>
    </row>
    <row r="85" spans="3:7" ht="15" hidden="1" customHeight="1" x14ac:dyDescent="0.25">
      <c r="C85" s="5"/>
      <c r="D85" s="5"/>
      <c r="E85" s="5"/>
      <c r="F85" s="5"/>
      <c r="G85" s="5"/>
    </row>
    <row r="86" spans="3:7" ht="15.75" hidden="1" customHeight="1" x14ac:dyDescent="0.25">
      <c r="C86" s="5"/>
      <c r="D86" s="5"/>
      <c r="E86" s="5"/>
      <c r="F86" s="5"/>
      <c r="G86" s="5"/>
    </row>
    <row r="87" spans="3:7" hidden="1" x14ac:dyDescent="0.25">
      <c r="C87" s="5"/>
      <c r="D87" s="5"/>
      <c r="E87" s="5"/>
      <c r="F87" s="5"/>
      <c r="G87" s="5"/>
    </row>
    <row r="88" spans="3:7" hidden="1" x14ac:dyDescent="0.25">
      <c r="C88" s="5"/>
      <c r="D88" s="5"/>
      <c r="E88" s="5"/>
      <c r="F88" s="5"/>
      <c r="G88" s="5"/>
    </row>
    <row r="89" spans="3:7" ht="15" hidden="1" customHeight="1" x14ac:dyDescent="0.25">
      <c r="C89" s="5"/>
      <c r="D89" s="5"/>
      <c r="E89" s="5"/>
      <c r="F89" s="5"/>
      <c r="G89" s="5"/>
    </row>
    <row r="90" spans="3:7" ht="15" hidden="1" customHeight="1" x14ac:dyDescent="0.25">
      <c r="C90" s="5"/>
      <c r="D90" s="5"/>
      <c r="E90" s="5"/>
      <c r="F90" s="5"/>
      <c r="G90" s="5"/>
    </row>
    <row r="91" spans="3:7" ht="15" hidden="1" customHeight="1" x14ac:dyDescent="0.25">
      <c r="C91" s="5"/>
      <c r="D91" s="5"/>
      <c r="E91" s="5"/>
      <c r="F91" s="5"/>
      <c r="G91" s="5"/>
    </row>
    <row r="92" spans="3:7" ht="15" hidden="1" customHeight="1" x14ac:dyDescent="0.25">
      <c r="C92" s="5"/>
      <c r="D92" s="5"/>
      <c r="E92" s="5"/>
      <c r="F92" s="5"/>
      <c r="G92" s="5"/>
    </row>
    <row r="93" spans="3:7" ht="15" hidden="1" customHeight="1" x14ac:dyDescent="0.25">
      <c r="C93" s="5"/>
      <c r="D93" s="5"/>
      <c r="E93" s="5"/>
      <c r="F93" s="5"/>
      <c r="G93" s="5"/>
    </row>
    <row r="94" spans="3:7" hidden="1" x14ac:dyDescent="0.25">
      <c r="C94" s="5"/>
      <c r="D94" s="5"/>
      <c r="E94" s="5"/>
      <c r="F94" s="5"/>
      <c r="G94" s="5"/>
    </row>
    <row r="95" spans="3:7" hidden="1" x14ac:dyDescent="0.25">
      <c r="C95" s="5"/>
      <c r="D95" s="5"/>
      <c r="E95" s="5"/>
      <c r="F95" s="5"/>
      <c r="G95" s="5"/>
    </row>
    <row r="96" spans="3:7" hidden="1" x14ac:dyDescent="0.25">
      <c r="C96" s="5"/>
      <c r="D96" s="5"/>
      <c r="E96" s="5"/>
      <c r="F96" s="5"/>
      <c r="G96" s="5"/>
    </row>
    <row r="97" spans="3:7" hidden="1" x14ac:dyDescent="0.25">
      <c r="C97" s="5"/>
      <c r="D97" s="5"/>
      <c r="E97" s="5"/>
      <c r="F97" s="5"/>
      <c r="G97" s="5"/>
    </row>
    <row r="98" spans="3:7" hidden="1" x14ac:dyDescent="0.25">
      <c r="C98" s="5"/>
      <c r="D98" s="5"/>
      <c r="E98" s="5"/>
      <c r="F98" s="5"/>
      <c r="G98" s="5"/>
    </row>
    <row r="99" spans="3:7" hidden="1" x14ac:dyDescent="0.25">
      <c r="C99" s="5"/>
      <c r="D99" s="5"/>
      <c r="E99" s="5"/>
      <c r="F99" s="5"/>
      <c r="G99" s="5"/>
    </row>
    <row r="100" spans="3:7" hidden="1" x14ac:dyDescent="0.25">
      <c r="C100" s="5"/>
      <c r="D100" s="5"/>
      <c r="E100" s="5"/>
      <c r="F100" s="5"/>
      <c r="G100" s="5"/>
    </row>
    <row r="101" spans="3:7" hidden="1" x14ac:dyDescent="0.25">
      <c r="C101" s="5"/>
      <c r="D101" s="5"/>
      <c r="E101" s="5"/>
      <c r="F101" s="5"/>
      <c r="G101" s="5"/>
    </row>
    <row r="102" spans="3:7" hidden="1" x14ac:dyDescent="0.25">
      <c r="C102" s="5"/>
      <c r="D102" s="5"/>
      <c r="E102" s="5"/>
      <c r="F102" s="5"/>
      <c r="G102" s="5"/>
    </row>
    <row r="103" spans="3:7" hidden="1" x14ac:dyDescent="0.25">
      <c r="C103" s="5"/>
      <c r="D103" s="5"/>
      <c r="E103" s="5"/>
      <c r="F103" s="5"/>
      <c r="G103" s="5"/>
    </row>
    <row r="104" spans="3:7" hidden="1" x14ac:dyDescent="0.25">
      <c r="C104" s="5"/>
      <c r="D104" s="5"/>
      <c r="E104" s="5"/>
      <c r="F104" s="5"/>
      <c r="G104" s="5"/>
    </row>
    <row r="105" spans="3:7" hidden="1" x14ac:dyDescent="0.25">
      <c r="C105" s="5"/>
      <c r="D105" s="5"/>
      <c r="E105" s="5"/>
      <c r="F105" s="5"/>
      <c r="G105" s="5"/>
    </row>
    <row r="106" spans="3:7" hidden="1" x14ac:dyDescent="0.25">
      <c r="C106" s="5"/>
      <c r="D106" s="5"/>
      <c r="E106" s="5"/>
      <c r="F106" s="5"/>
      <c r="G106" s="5"/>
    </row>
    <row r="107" spans="3:7" hidden="1" x14ac:dyDescent="0.25">
      <c r="C107" s="5"/>
      <c r="D107" s="5"/>
      <c r="E107" s="5"/>
      <c r="F107" s="5"/>
      <c r="G107" s="5"/>
    </row>
    <row r="108" spans="3:7" hidden="1" x14ac:dyDescent="0.25">
      <c r="C108" s="5"/>
      <c r="D108" s="5"/>
      <c r="E108" s="5"/>
      <c r="F108" s="5"/>
      <c r="G108" s="5"/>
    </row>
    <row r="109" spans="3:7" hidden="1" x14ac:dyDescent="0.25">
      <c r="C109" s="5"/>
      <c r="D109" s="5"/>
      <c r="E109" s="5"/>
      <c r="F109" s="5"/>
      <c r="G109" s="5"/>
    </row>
    <row r="110" spans="3:7" hidden="1" x14ac:dyDescent="0.25">
      <c r="C110" s="5"/>
      <c r="D110" s="5"/>
      <c r="E110" s="5"/>
      <c r="F110" s="5"/>
      <c r="G110" s="5"/>
    </row>
    <row r="111" spans="3:7" hidden="1" x14ac:dyDescent="0.25">
      <c r="C111" s="5"/>
      <c r="D111" s="5"/>
      <c r="E111" s="5"/>
      <c r="F111" s="5"/>
      <c r="G111" s="5"/>
    </row>
    <row r="112" spans="3:7" hidden="1" x14ac:dyDescent="0.25">
      <c r="C112" s="5"/>
      <c r="D112" s="5"/>
      <c r="E112" s="5"/>
      <c r="F112" s="5"/>
      <c r="G112" s="5"/>
    </row>
    <row r="113" spans="3:7" hidden="1" x14ac:dyDescent="0.25">
      <c r="C113" s="5"/>
      <c r="D113" s="5"/>
      <c r="E113" s="5"/>
      <c r="F113" s="5"/>
      <c r="G113" s="5"/>
    </row>
    <row r="114" spans="3:7" hidden="1" x14ac:dyDescent="0.25">
      <c r="C114" s="5"/>
      <c r="D114" s="5"/>
      <c r="E114" s="5"/>
      <c r="F114" s="5"/>
      <c r="G114" s="5"/>
    </row>
    <row r="115" spans="3:7" hidden="1" x14ac:dyDescent="0.25">
      <c r="C115" s="5"/>
      <c r="D115" s="5"/>
      <c r="E115" s="5"/>
      <c r="F115" s="5"/>
      <c r="G115" s="5"/>
    </row>
    <row r="116" spans="3:7" hidden="1" x14ac:dyDescent="0.25">
      <c r="C116" s="5"/>
      <c r="D116" s="5"/>
      <c r="E116" s="5"/>
      <c r="F116" s="5"/>
      <c r="G116" s="5"/>
    </row>
    <row r="117" spans="3:7" hidden="1" x14ac:dyDescent="0.25">
      <c r="C117" s="5"/>
      <c r="D117" s="5"/>
      <c r="E117" s="5"/>
      <c r="F117" s="5"/>
      <c r="G117" s="5"/>
    </row>
    <row r="118" spans="3:7" hidden="1" x14ac:dyDescent="0.25">
      <c r="C118" s="5"/>
      <c r="D118" s="5"/>
      <c r="E118" s="5"/>
      <c r="F118" s="5"/>
      <c r="G118" s="5"/>
    </row>
    <row r="119" spans="3:7" hidden="1" x14ac:dyDescent="0.25">
      <c r="C119" s="5"/>
      <c r="D119" s="5"/>
      <c r="E119" s="5"/>
      <c r="F119" s="5"/>
      <c r="G119" s="5"/>
    </row>
    <row r="120" spans="3:7" hidden="1" x14ac:dyDescent="0.25">
      <c r="C120" s="5"/>
      <c r="D120" s="5"/>
      <c r="E120" s="5"/>
      <c r="F120" s="5"/>
      <c r="G120" s="5"/>
    </row>
    <row r="121" spans="3:7" hidden="1" x14ac:dyDescent="0.25">
      <c r="C121" s="5"/>
      <c r="D121" s="5"/>
      <c r="E121" s="5"/>
      <c r="F121" s="5"/>
      <c r="G121" s="5"/>
    </row>
    <row r="122" spans="3:7" hidden="1" x14ac:dyDescent="0.25">
      <c r="C122" s="5"/>
      <c r="D122" s="5"/>
      <c r="E122" s="5"/>
      <c r="F122" s="5"/>
      <c r="G122" s="5"/>
    </row>
    <row r="123" spans="3:7" hidden="1" x14ac:dyDescent="0.25">
      <c r="C123" s="5"/>
      <c r="D123" s="5"/>
      <c r="E123" s="5"/>
      <c r="F123" s="5"/>
      <c r="G123" s="5"/>
    </row>
    <row r="124" spans="3:7" hidden="1" x14ac:dyDescent="0.25">
      <c r="C124" s="5"/>
      <c r="D124" s="5"/>
      <c r="E124" s="5"/>
      <c r="F124" s="5"/>
      <c r="G124" s="5"/>
    </row>
    <row r="125" spans="3:7" ht="15" hidden="1" customHeight="1" x14ac:dyDescent="0.25">
      <c r="C125" s="5"/>
      <c r="D125" s="5"/>
      <c r="E125" s="5"/>
      <c r="F125" s="5"/>
      <c r="G125" s="5"/>
    </row>
    <row r="126" spans="3:7" ht="15.75" hidden="1" customHeight="1" x14ac:dyDescent="0.25">
      <c r="C126" s="5"/>
      <c r="D126" s="5"/>
      <c r="E126" s="5"/>
      <c r="F126" s="5"/>
      <c r="G126" s="5"/>
    </row>
    <row r="127" spans="3:7" hidden="1" x14ac:dyDescent="0.25">
      <c r="C127" s="5"/>
      <c r="D127" s="5"/>
      <c r="E127" s="5"/>
      <c r="F127" s="5"/>
      <c r="G127" s="5"/>
    </row>
    <row r="128" spans="3:7" hidden="1" x14ac:dyDescent="0.25">
      <c r="C128" s="5"/>
      <c r="D128" s="5"/>
      <c r="E128" s="5"/>
      <c r="F128" s="5"/>
      <c r="G128" s="5"/>
    </row>
    <row r="129" spans="3:7" hidden="1" x14ac:dyDescent="0.25">
      <c r="C129" s="5"/>
      <c r="D129" s="5"/>
      <c r="E129" s="5"/>
      <c r="F129" s="5"/>
      <c r="G129" s="5"/>
    </row>
    <row r="130" spans="3:7" hidden="1" x14ac:dyDescent="0.25">
      <c r="C130" s="5"/>
      <c r="D130" s="5"/>
      <c r="E130" s="5"/>
      <c r="F130" s="5"/>
      <c r="G130" s="5"/>
    </row>
    <row r="131" spans="3:7" hidden="1" x14ac:dyDescent="0.25">
      <c r="C131" s="5"/>
      <c r="D131" s="5"/>
      <c r="E131" s="5"/>
      <c r="F131" s="5"/>
      <c r="G131" s="5"/>
    </row>
    <row r="132" spans="3:7" hidden="1" x14ac:dyDescent="0.25">
      <c r="C132" s="5"/>
      <c r="D132" s="5"/>
      <c r="E132" s="5"/>
      <c r="F132" s="5"/>
      <c r="G132" s="5"/>
    </row>
    <row r="133" spans="3:7" hidden="1" x14ac:dyDescent="0.25">
      <c r="C133" s="5"/>
      <c r="D133" s="5"/>
      <c r="E133" s="5"/>
      <c r="F133" s="5"/>
      <c r="G133" s="5"/>
    </row>
    <row r="134" spans="3:7" hidden="1" x14ac:dyDescent="0.25">
      <c r="C134" s="5"/>
      <c r="D134" s="5"/>
      <c r="E134" s="5"/>
      <c r="F134" s="5"/>
      <c r="G134" s="5"/>
    </row>
    <row r="135" spans="3:7" hidden="1" x14ac:dyDescent="0.25">
      <c r="C135" s="5"/>
      <c r="D135" s="5"/>
      <c r="E135" s="5"/>
      <c r="F135" s="5"/>
      <c r="G135" s="5"/>
    </row>
    <row r="136" spans="3:7" hidden="1" x14ac:dyDescent="0.25">
      <c r="C136" s="5"/>
      <c r="D136" s="5"/>
      <c r="E136" s="5"/>
      <c r="F136" s="5"/>
      <c r="G136" s="5"/>
    </row>
    <row r="137" spans="3:7" hidden="1" x14ac:dyDescent="0.25">
      <c r="C137" s="5"/>
      <c r="D137" s="5"/>
      <c r="E137" s="5"/>
      <c r="F137" s="5"/>
      <c r="G137" s="5"/>
    </row>
    <row r="138" spans="3:7" hidden="1" x14ac:dyDescent="0.25">
      <c r="C138" s="5"/>
      <c r="D138" s="5"/>
      <c r="E138" s="5"/>
      <c r="F138" s="5"/>
      <c r="G138" s="5"/>
    </row>
    <row r="139" spans="3:7" hidden="1" x14ac:dyDescent="0.25">
      <c r="C139" s="5"/>
      <c r="D139" s="5"/>
      <c r="E139" s="5"/>
      <c r="F139" s="5"/>
      <c r="G139" s="5"/>
    </row>
    <row r="140" spans="3:7" hidden="1" x14ac:dyDescent="0.25">
      <c r="C140" s="5"/>
      <c r="D140" s="5"/>
      <c r="E140" s="5"/>
      <c r="F140" s="5"/>
      <c r="G140" s="5"/>
    </row>
    <row r="141" spans="3:7" hidden="1" x14ac:dyDescent="0.25">
      <c r="C141" s="5"/>
      <c r="D141" s="5"/>
      <c r="E141" s="5"/>
      <c r="F141" s="5"/>
      <c r="G141" s="5"/>
    </row>
    <row r="142" spans="3:7" hidden="1" x14ac:dyDescent="0.25">
      <c r="C142" s="5"/>
      <c r="D142" s="5"/>
      <c r="E142" s="5"/>
      <c r="F142" s="5"/>
      <c r="G142" s="5"/>
    </row>
    <row r="143" spans="3:7" hidden="1" x14ac:dyDescent="0.25">
      <c r="C143" s="5"/>
      <c r="D143" s="5"/>
      <c r="E143" s="5"/>
      <c r="F143" s="5"/>
      <c r="G143" s="5"/>
    </row>
    <row r="144" spans="3:7" hidden="1" x14ac:dyDescent="0.25">
      <c r="C144" s="5"/>
      <c r="D144" s="5"/>
      <c r="E144" s="5"/>
      <c r="F144" s="5"/>
      <c r="G144" s="5"/>
    </row>
    <row r="145" spans="3:7" hidden="1" x14ac:dyDescent="0.25">
      <c r="C145" s="5"/>
      <c r="D145" s="5"/>
      <c r="E145" s="5"/>
      <c r="F145" s="5"/>
      <c r="G145" s="5"/>
    </row>
    <row r="146" spans="3:7" hidden="1" x14ac:dyDescent="0.25">
      <c r="C146" s="5"/>
      <c r="D146" s="5"/>
      <c r="E146" s="5"/>
      <c r="F146" s="5"/>
      <c r="G146" s="5"/>
    </row>
    <row r="147" spans="3:7" hidden="1" x14ac:dyDescent="0.25">
      <c r="C147" s="5"/>
      <c r="D147" s="5"/>
      <c r="E147" s="5"/>
      <c r="F147" s="5"/>
      <c r="G147" s="5"/>
    </row>
    <row r="148" spans="3:7" hidden="1" x14ac:dyDescent="0.25">
      <c r="C148" s="5"/>
      <c r="D148" s="5"/>
      <c r="E148" s="5"/>
      <c r="F148" s="5"/>
      <c r="G148" s="5"/>
    </row>
    <row r="149" spans="3:7" hidden="1" x14ac:dyDescent="0.25">
      <c r="C149" s="5"/>
      <c r="D149" s="5"/>
      <c r="E149" s="5"/>
      <c r="F149" s="5"/>
      <c r="G149" s="5"/>
    </row>
    <row r="150" spans="3:7" hidden="1" x14ac:dyDescent="0.25">
      <c r="C150" s="5"/>
      <c r="D150" s="5"/>
      <c r="E150" s="5"/>
      <c r="F150" s="5"/>
      <c r="G150" s="5"/>
    </row>
    <row r="151" spans="3:7" hidden="1" x14ac:dyDescent="0.25">
      <c r="C151" s="5"/>
      <c r="D151" s="5"/>
      <c r="E151" s="5"/>
      <c r="F151" s="5"/>
      <c r="G151" s="5"/>
    </row>
    <row r="152" spans="3:7" hidden="1" x14ac:dyDescent="0.25">
      <c r="C152" s="5"/>
      <c r="D152" s="5"/>
      <c r="E152" s="5"/>
      <c r="F152" s="5"/>
      <c r="G152" s="5"/>
    </row>
    <row r="153" spans="3:7" hidden="1" x14ac:dyDescent="0.25">
      <c r="C153" s="5"/>
      <c r="D153" s="5"/>
      <c r="E153" s="5"/>
      <c r="F153" s="5"/>
      <c r="G153" s="5"/>
    </row>
    <row r="154" spans="3:7" hidden="1" x14ac:dyDescent="0.25">
      <c r="C154" s="5"/>
      <c r="D154" s="5"/>
      <c r="E154" s="5"/>
      <c r="F154" s="5"/>
      <c r="G154" s="5"/>
    </row>
    <row r="155" spans="3:7" hidden="1" x14ac:dyDescent="0.25">
      <c r="C155" s="5"/>
      <c r="D155" s="5"/>
      <c r="E155" s="5"/>
      <c r="F155" s="5"/>
      <c r="G155" s="5"/>
    </row>
    <row r="156" spans="3:7" hidden="1" x14ac:dyDescent="0.25">
      <c r="C156" s="5"/>
      <c r="D156" s="5"/>
      <c r="E156" s="5"/>
      <c r="F156" s="5"/>
      <c r="G156" s="5"/>
    </row>
    <row r="157" spans="3:7" hidden="1" x14ac:dyDescent="0.25">
      <c r="C157" s="5"/>
      <c r="D157" s="5"/>
      <c r="E157" s="5"/>
      <c r="F157" s="5"/>
      <c r="G157" s="5"/>
    </row>
    <row r="158" spans="3:7" hidden="1" x14ac:dyDescent="0.25">
      <c r="C158" s="5"/>
      <c r="D158" s="5"/>
      <c r="E158" s="5"/>
      <c r="F158" s="5"/>
      <c r="G158" s="5"/>
    </row>
    <row r="159" spans="3:7" hidden="1" x14ac:dyDescent="0.25">
      <c r="C159" s="5"/>
      <c r="D159" s="5"/>
      <c r="E159" s="5"/>
      <c r="F159" s="5"/>
      <c r="G159" s="5"/>
    </row>
    <row r="160" spans="3:7" hidden="1" x14ac:dyDescent="0.25">
      <c r="C160" s="5"/>
      <c r="D160" s="5"/>
      <c r="E160" s="5"/>
      <c r="F160" s="5"/>
      <c r="G160" s="5"/>
    </row>
    <row r="161" spans="3:7" hidden="1" x14ac:dyDescent="0.25">
      <c r="C161" s="5"/>
      <c r="D161" s="5"/>
      <c r="E161" s="5"/>
      <c r="F161" s="5"/>
      <c r="G161" s="5"/>
    </row>
    <row r="162" spans="3:7" hidden="1" x14ac:dyDescent="0.25">
      <c r="C162" s="5"/>
      <c r="D162" s="5"/>
      <c r="E162" s="5"/>
      <c r="F162" s="5"/>
      <c r="G162" s="5"/>
    </row>
    <row r="163" spans="3:7" hidden="1" x14ac:dyDescent="0.25">
      <c r="C163" s="5"/>
      <c r="D163" s="5"/>
      <c r="E163" s="5"/>
      <c r="F163" s="5"/>
      <c r="G163" s="5"/>
    </row>
    <row r="164" spans="3:7" hidden="1" x14ac:dyDescent="0.25">
      <c r="C164" s="5"/>
      <c r="D164" s="5"/>
      <c r="E164" s="5"/>
      <c r="F164" s="5"/>
      <c r="G164" s="5"/>
    </row>
    <row r="165" spans="3:7" hidden="1" x14ac:dyDescent="0.25">
      <c r="C165" s="5"/>
      <c r="D165" s="5"/>
      <c r="E165" s="5"/>
      <c r="F165" s="5"/>
      <c r="G165" s="5"/>
    </row>
    <row r="166" spans="3:7" hidden="1" x14ac:dyDescent="0.25">
      <c r="C166" s="5"/>
      <c r="D166" s="5"/>
      <c r="E166" s="5"/>
      <c r="F166" s="5"/>
      <c r="G166" s="5"/>
    </row>
    <row r="167" spans="3:7" hidden="1" x14ac:dyDescent="0.25">
      <c r="C167" s="5"/>
      <c r="D167" s="5"/>
      <c r="E167" s="5"/>
      <c r="F167" s="5"/>
      <c r="G167" s="5"/>
    </row>
    <row r="168" spans="3:7" hidden="1" x14ac:dyDescent="0.25">
      <c r="C168" s="5"/>
      <c r="D168" s="5"/>
      <c r="E168" s="5"/>
      <c r="F168" s="5"/>
      <c r="G168" s="5"/>
    </row>
    <row r="169" spans="3:7" hidden="1" x14ac:dyDescent="0.25">
      <c r="C169" s="5"/>
      <c r="D169" s="5"/>
      <c r="E169" s="5"/>
      <c r="F169" s="5"/>
      <c r="G169" s="5"/>
    </row>
    <row r="170" spans="3:7" hidden="1" x14ac:dyDescent="0.25">
      <c r="C170" s="5"/>
      <c r="D170" s="5"/>
      <c r="E170" s="5"/>
      <c r="F170" s="5"/>
      <c r="G170" s="5"/>
    </row>
    <row r="171" spans="3:7" hidden="1" x14ac:dyDescent="0.25">
      <c r="C171" s="5"/>
      <c r="D171" s="5"/>
      <c r="E171" s="5"/>
      <c r="F171" s="5"/>
      <c r="G171" s="5"/>
    </row>
    <row r="172" spans="3:7" hidden="1" x14ac:dyDescent="0.25">
      <c r="C172" s="5"/>
      <c r="D172" s="5"/>
      <c r="E172" s="5"/>
      <c r="F172" s="5"/>
      <c r="G172" s="5"/>
    </row>
    <row r="173" spans="3:7" hidden="1" x14ac:dyDescent="0.25">
      <c r="C173" s="5"/>
      <c r="D173" s="5"/>
      <c r="E173" s="5"/>
      <c r="F173" s="5"/>
      <c r="G173" s="5"/>
    </row>
    <row r="174" spans="3:7" hidden="1" x14ac:dyDescent="0.25">
      <c r="C174" s="5"/>
      <c r="D174" s="5"/>
      <c r="E174" s="5"/>
      <c r="F174" s="5"/>
      <c r="G174" s="5"/>
    </row>
    <row r="175" spans="3:7" hidden="1" x14ac:dyDescent="0.25">
      <c r="C175" s="5"/>
      <c r="D175" s="5"/>
      <c r="E175" s="5"/>
      <c r="F175" s="5"/>
      <c r="G175" s="5"/>
    </row>
    <row r="176" spans="3:7" hidden="1" x14ac:dyDescent="0.25">
      <c r="C176" s="5"/>
      <c r="D176" s="5"/>
      <c r="E176" s="5"/>
      <c r="F176" s="5"/>
      <c r="G176" s="5"/>
    </row>
    <row r="177" spans="3:7" hidden="1" x14ac:dyDescent="0.25">
      <c r="C177" s="5"/>
      <c r="D177" s="5"/>
      <c r="E177" s="5"/>
      <c r="F177" s="5"/>
      <c r="G177" s="5"/>
    </row>
    <row r="178" spans="3:7" hidden="1" x14ac:dyDescent="0.25">
      <c r="C178" s="5"/>
      <c r="D178" s="5"/>
      <c r="E178" s="5"/>
      <c r="F178" s="5"/>
      <c r="G178" s="5"/>
    </row>
    <row r="179" spans="3:7" hidden="1" x14ac:dyDescent="0.25">
      <c r="C179" s="5"/>
      <c r="D179" s="5"/>
      <c r="E179" s="5"/>
      <c r="F179" s="5"/>
      <c r="G179" s="5"/>
    </row>
    <row r="180" spans="3:7" hidden="1" x14ac:dyDescent="0.25">
      <c r="C180" s="5"/>
      <c r="D180" s="5"/>
      <c r="E180" s="5"/>
      <c r="F180" s="5"/>
      <c r="G180" s="5"/>
    </row>
    <row r="181" spans="3:7" hidden="1" x14ac:dyDescent="0.25">
      <c r="C181" s="5"/>
      <c r="D181" s="5"/>
      <c r="E181" s="5"/>
      <c r="F181" s="5"/>
      <c r="G181" s="5"/>
    </row>
    <row r="182" spans="3:7" hidden="1" x14ac:dyDescent="0.25">
      <c r="C182" s="5"/>
      <c r="D182" s="5"/>
      <c r="E182" s="5"/>
      <c r="F182" s="5"/>
      <c r="G182" s="5"/>
    </row>
    <row r="183" spans="3:7" hidden="1" x14ac:dyDescent="0.25">
      <c r="C183" s="5"/>
      <c r="D183" s="5"/>
      <c r="E183" s="5"/>
      <c r="F183" s="5"/>
      <c r="G183" s="5"/>
    </row>
    <row r="184" spans="3:7" hidden="1" x14ac:dyDescent="0.25">
      <c r="C184" s="5"/>
      <c r="D184" s="5"/>
      <c r="E184" s="5"/>
      <c r="F184" s="5"/>
      <c r="G184" s="5"/>
    </row>
    <row r="185" spans="3:7" hidden="1" x14ac:dyDescent="0.25">
      <c r="C185" s="5"/>
      <c r="D185" s="5"/>
      <c r="E185" s="5"/>
      <c r="F185" s="5"/>
      <c r="G185" s="5"/>
    </row>
    <row r="186" spans="3:7" hidden="1" x14ac:dyDescent="0.25">
      <c r="C186" s="5"/>
      <c r="D186" s="5"/>
      <c r="E186" s="5"/>
      <c r="F186" s="5"/>
      <c r="G186" s="5"/>
    </row>
    <row r="187" spans="3:7" hidden="1" x14ac:dyDescent="0.25">
      <c r="C187" s="5"/>
      <c r="D187" s="5"/>
      <c r="E187" s="5"/>
      <c r="F187" s="5"/>
      <c r="G187" s="5"/>
    </row>
    <row r="188" spans="3:7" hidden="1" x14ac:dyDescent="0.25">
      <c r="C188" s="5"/>
      <c r="D188" s="5"/>
      <c r="E188" s="5"/>
      <c r="F188" s="5"/>
      <c r="G188" s="5"/>
    </row>
    <row r="189" spans="3:7" hidden="1" x14ac:dyDescent="0.25">
      <c r="C189" s="5"/>
      <c r="D189" s="5"/>
      <c r="E189" s="5"/>
      <c r="F189" s="5"/>
      <c r="G189" s="5"/>
    </row>
    <row r="190" spans="3:7" hidden="1" x14ac:dyDescent="0.25">
      <c r="C190" s="5"/>
      <c r="D190" s="5"/>
      <c r="E190" s="5"/>
      <c r="F190" s="5"/>
      <c r="G190" s="5"/>
    </row>
    <row r="191" spans="3:7" hidden="1" x14ac:dyDescent="0.25">
      <c r="C191" s="5"/>
      <c r="D191" s="5"/>
      <c r="E191" s="5"/>
      <c r="F191" s="5"/>
      <c r="G191" s="5"/>
    </row>
    <row r="192" spans="3:7" hidden="1" x14ac:dyDescent="0.25">
      <c r="C192" s="5"/>
      <c r="D192" s="5"/>
      <c r="E192" s="5"/>
      <c r="F192" s="5"/>
      <c r="G192" s="5"/>
    </row>
    <row r="193" spans="3:7" hidden="1" x14ac:dyDescent="0.25">
      <c r="C193" s="5"/>
      <c r="D193" s="5"/>
      <c r="E193" s="5"/>
      <c r="F193" s="5"/>
      <c r="G193" s="5"/>
    </row>
    <row r="194" spans="3:7" hidden="1" x14ac:dyDescent="0.25">
      <c r="C194" s="5"/>
      <c r="D194" s="5"/>
      <c r="E194" s="5"/>
      <c r="F194" s="5"/>
      <c r="G194" s="5"/>
    </row>
    <row r="195" spans="3:7" hidden="1" x14ac:dyDescent="0.25">
      <c r="C195" s="5"/>
      <c r="D195" s="5"/>
      <c r="E195" s="5"/>
      <c r="F195" s="5"/>
      <c r="G195" s="5"/>
    </row>
    <row r="196" spans="3:7" hidden="1" x14ac:dyDescent="0.25">
      <c r="C196" s="5"/>
      <c r="D196" s="5"/>
      <c r="E196" s="5"/>
      <c r="F196" s="5"/>
      <c r="G196" s="5"/>
    </row>
    <row r="197" spans="3:7" hidden="1" x14ac:dyDescent="0.25">
      <c r="C197" s="5"/>
      <c r="D197" s="5"/>
      <c r="E197" s="5"/>
      <c r="F197" s="5"/>
      <c r="G197" s="5"/>
    </row>
    <row r="198" spans="3:7" hidden="1" x14ac:dyDescent="0.25">
      <c r="C198" s="5"/>
      <c r="D198" s="5"/>
      <c r="E198" s="5"/>
      <c r="F198" s="5"/>
      <c r="G198" s="5"/>
    </row>
    <row r="199" spans="3:7" hidden="1" x14ac:dyDescent="0.25">
      <c r="C199" s="5"/>
      <c r="D199" s="5"/>
      <c r="E199" s="5"/>
      <c r="F199" s="5"/>
      <c r="G199" s="5"/>
    </row>
    <row r="200" spans="3:7" hidden="1" x14ac:dyDescent="0.25">
      <c r="C200" s="5"/>
      <c r="D200" s="5"/>
      <c r="E200" s="5"/>
      <c r="F200" s="5"/>
      <c r="G200" s="5"/>
    </row>
    <row r="201" spans="3:7" hidden="1" x14ac:dyDescent="0.25">
      <c r="C201" s="5"/>
      <c r="D201" s="5"/>
      <c r="E201" s="5"/>
      <c r="F201" s="5"/>
      <c r="G201" s="5"/>
    </row>
    <row r="202" spans="3:7" hidden="1" x14ac:dyDescent="0.25">
      <c r="C202" s="5"/>
      <c r="D202" s="5"/>
      <c r="E202" s="5"/>
      <c r="F202" s="5"/>
      <c r="G202" s="5"/>
    </row>
    <row r="203" spans="3:7" hidden="1" x14ac:dyDescent="0.25">
      <c r="C203" s="5"/>
      <c r="D203" s="5"/>
      <c r="E203" s="5"/>
      <c r="F203" s="5"/>
      <c r="G203" s="5"/>
    </row>
    <row r="204" spans="3:7" hidden="1" x14ac:dyDescent="0.25">
      <c r="C204" s="5"/>
      <c r="D204" s="5"/>
      <c r="E204" s="5"/>
      <c r="F204" s="5"/>
      <c r="G204" s="5"/>
    </row>
    <row r="205" spans="3:7" hidden="1" x14ac:dyDescent="0.25">
      <c r="C205" s="5"/>
      <c r="D205" s="5"/>
      <c r="E205" s="5"/>
      <c r="F205" s="5"/>
      <c r="G205" s="5"/>
    </row>
    <row r="206" spans="3:7" hidden="1" x14ac:dyDescent="0.25">
      <c r="C206" s="5"/>
      <c r="D206" s="5"/>
      <c r="E206" s="5"/>
      <c r="F206" s="5"/>
      <c r="G206" s="5"/>
    </row>
    <row r="207" spans="3:7" hidden="1" x14ac:dyDescent="0.25">
      <c r="C207" s="5"/>
      <c r="D207" s="5"/>
      <c r="E207" s="5"/>
      <c r="F207" s="5"/>
      <c r="G207" s="5"/>
    </row>
    <row r="208" spans="3:7" hidden="1" x14ac:dyDescent="0.25">
      <c r="C208" s="5"/>
      <c r="D208" s="5"/>
      <c r="E208" s="5"/>
      <c r="F208" s="5"/>
      <c r="G208" s="5"/>
    </row>
    <row r="209" spans="3:7" hidden="1" x14ac:dyDescent="0.25">
      <c r="C209" s="5"/>
      <c r="D209" s="5"/>
      <c r="E209" s="5"/>
      <c r="F209" s="5"/>
      <c r="G209" s="5"/>
    </row>
    <row r="210" spans="3:7" hidden="1" x14ac:dyDescent="0.25">
      <c r="C210" s="5"/>
      <c r="D210" s="5"/>
      <c r="E210" s="5"/>
      <c r="F210" s="5"/>
      <c r="G210" s="5"/>
    </row>
    <row r="211" spans="3:7" hidden="1" x14ac:dyDescent="0.25">
      <c r="C211" s="5"/>
      <c r="D211" s="5"/>
      <c r="E211" s="5"/>
      <c r="F211" s="5"/>
      <c r="G211" s="5"/>
    </row>
    <row r="212" spans="3:7" hidden="1" x14ac:dyDescent="0.25">
      <c r="C212" s="5"/>
      <c r="D212" s="5"/>
      <c r="E212" s="5"/>
      <c r="F212" s="5"/>
      <c r="G212" s="5"/>
    </row>
    <row r="213" spans="3:7" hidden="1" x14ac:dyDescent="0.25">
      <c r="C213" s="5"/>
      <c r="D213" s="5"/>
      <c r="E213" s="5"/>
      <c r="F213" s="5"/>
      <c r="G213" s="5"/>
    </row>
    <row r="214" spans="3:7" hidden="1" x14ac:dyDescent="0.25">
      <c r="C214" s="5"/>
      <c r="D214" s="5"/>
      <c r="E214" s="5"/>
      <c r="F214" s="5"/>
      <c r="G214" s="5"/>
    </row>
    <row r="215" spans="3:7" hidden="1" x14ac:dyDescent="0.25">
      <c r="C215" s="5"/>
      <c r="D215" s="5"/>
      <c r="E215" s="5"/>
      <c r="F215" s="5"/>
      <c r="G215" s="5"/>
    </row>
    <row r="216" spans="3:7" hidden="1" x14ac:dyDescent="0.25">
      <c r="C216" s="5"/>
      <c r="D216" s="5"/>
      <c r="E216" s="5"/>
      <c r="F216" s="5"/>
      <c r="G216" s="5"/>
    </row>
    <row r="217" spans="3:7" hidden="1" x14ac:dyDescent="0.25">
      <c r="C217" s="5"/>
      <c r="D217" s="5"/>
      <c r="E217" s="5"/>
      <c r="F217" s="5"/>
      <c r="G217" s="5"/>
    </row>
    <row r="218" spans="3:7" hidden="1" x14ac:dyDescent="0.25">
      <c r="C218" s="5"/>
      <c r="D218" s="5"/>
      <c r="E218" s="5"/>
      <c r="F218" s="5"/>
      <c r="G218" s="5"/>
    </row>
    <row r="219" spans="3:7" hidden="1" x14ac:dyDescent="0.25">
      <c r="C219" s="5"/>
      <c r="D219" s="5"/>
      <c r="E219" s="5"/>
      <c r="F219" s="5"/>
      <c r="G219" s="5"/>
    </row>
    <row r="220" spans="3:7" hidden="1" x14ac:dyDescent="0.25">
      <c r="C220" s="5"/>
      <c r="D220" s="5"/>
      <c r="E220" s="5"/>
      <c r="F220" s="5"/>
      <c r="G220" s="5"/>
    </row>
    <row r="221" spans="3:7" hidden="1" x14ac:dyDescent="0.25">
      <c r="C221" s="5"/>
      <c r="D221" s="5"/>
      <c r="E221" s="5"/>
      <c r="F221" s="5"/>
      <c r="G221" s="5"/>
    </row>
    <row r="222" spans="3:7" hidden="1" x14ac:dyDescent="0.25">
      <c r="C222" s="5"/>
      <c r="D222" s="5"/>
      <c r="E222" s="5"/>
      <c r="F222" s="5"/>
      <c r="G222" s="5"/>
    </row>
    <row r="223" spans="3:7" hidden="1" x14ac:dyDescent="0.25">
      <c r="C223" s="5"/>
      <c r="D223" s="5"/>
      <c r="E223" s="5"/>
      <c r="F223" s="5"/>
      <c r="G223" s="5"/>
    </row>
    <row r="224" spans="3:7" hidden="1" x14ac:dyDescent="0.25">
      <c r="C224" s="5"/>
      <c r="D224" s="5"/>
      <c r="E224" s="5"/>
      <c r="F224" s="5"/>
      <c r="G224" s="5"/>
    </row>
    <row r="225" spans="3:7" hidden="1" x14ac:dyDescent="0.25">
      <c r="C225" s="5"/>
      <c r="D225" s="5"/>
      <c r="E225" s="5"/>
      <c r="F225" s="5"/>
      <c r="G225" s="5"/>
    </row>
    <row r="226" spans="3:7" hidden="1" x14ac:dyDescent="0.25">
      <c r="C226" s="5"/>
      <c r="D226" s="5"/>
      <c r="E226" s="5"/>
      <c r="F226" s="5"/>
      <c r="G226" s="5"/>
    </row>
    <row r="227" spans="3:7" hidden="1" x14ac:dyDescent="0.25">
      <c r="C227" s="5"/>
      <c r="D227" s="5"/>
      <c r="E227" s="5"/>
      <c r="F227" s="5"/>
      <c r="G227" s="5"/>
    </row>
    <row r="228" spans="3:7" hidden="1" x14ac:dyDescent="0.25">
      <c r="C228" s="5"/>
      <c r="D228" s="5"/>
      <c r="E228" s="5"/>
      <c r="F228" s="5"/>
      <c r="G228" s="5"/>
    </row>
    <row r="229" spans="3:7" hidden="1" x14ac:dyDescent="0.25">
      <c r="C229" s="5"/>
      <c r="D229" s="5"/>
      <c r="E229" s="5"/>
      <c r="F229" s="5"/>
      <c r="G229" s="5"/>
    </row>
    <row r="230" spans="3:7" hidden="1" x14ac:dyDescent="0.25">
      <c r="C230" s="5"/>
      <c r="D230" s="5"/>
      <c r="E230" s="5"/>
      <c r="F230" s="5"/>
      <c r="G230" s="5"/>
    </row>
    <row r="231" spans="3:7" hidden="1" x14ac:dyDescent="0.25">
      <c r="C231" s="5"/>
      <c r="D231" s="5"/>
      <c r="E231" s="5"/>
      <c r="F231" s="5"/>
      <c r="G231" s="5"/>
    </row>
    <row r="232" spans="3:7" hidden="1" x14ac:dyDescent="0.25">
      <c r="C232" s="5"/>
      <c r="D232" s="5"/>
      <c r="E232" s="5"/>
      <c r="F232" s="5"/>
      <c r="G232" s="5"/>
    </row>
    <row r="233" spans="3:7" hidden="1" x14ac:dyDescent="0.25">
      <c r="C233" s="5"/>
      <c r="D233" s="5"/>
      <c r="E233" s="5"/>
      <c r="F233" s="5"/>
      <c r="G233" s="5"/>
    </row>
    <row r="234" spans="3:7" hidden="1" x14ac:dyDescent="0.25">
      <c r="C234" s="5"/>
      <c r="D234" s="5"/>
      <c r="E234" s="5"/>
      <c r="F234" s="5"/>
      <c r="G234" s="5"/>
    </row>
    <row r="235" spans="3:7" hidden="1" x14ac:dyDescent="0.25">
      <c r="C235" s="5"/>
      <c r="D235" s="5"/>
      <c r="E235" s="5"/>
      <c r="F235" s="5"/>
      <c r="G235" s="5"/>
    </row>
    <row r="236" spans="3:7" hidden="1" x14ac:dyDescent="0.25">
      <c r="C236" s="5"/>
      <c r="D236" s="5"/>
      <c r="E236" s="5"/>
      <c r="F236" s="5"/>
      <c r="G236" s="5"/>
    </row>
    <row r="237" spans="3:7" hidden="1" x14ac:dyDescent="0.25">
      <c r="C237" s="5"/>
      <c r="D237" s="5"/>
      <c r="E237" s="5"/>
      <c r="F237" s="5"/>
      <c r="G237" s="5"/>
    </row>
    <row r="238" spans="3:7" hidden="1" x14ac:dyDescent="0.25">
      <c r="C238" s="5"/>
      <c r="D238" s="5"/>
      <c r="E238" s="5"/>
      <c r="F238" s="5"/>
      <c r="G238" s="5"/>
    </row>
    <row r="239" spans="3:7" hidden="1" x14ac:dyDescent="0.25">
      <c r="C239" s="5"/>
      <c r="D239" s="5"/>
      <c r="E239" s="5"/>
      <c r="F239" s="5"/>
      <c r="G239" s="5"/>
    </row>
    <row r="240" spans="3:7" hidden="1" x14ac:dyDescent="0.25">
      <c r="C240" s="5"/>
      <c r="D240" s="5"/>
      <c r="E240" s="5"/>
      <c r="F240" s="5"/>
      <c r="G240" s="5"/>
    </row>
    <row r="241" spans="3:7" hidden="1" x14ac:dyDescent="0.25">
      <c r="C241" s="5"/>
      <c r="D241" s="5"/>
      <c r="E241" s="5"/>
      <c r="F241" s="5"/>
      <c r="G241" s="5"/>
    </row>
    <row r="242" spans="3:7" hidden="1" x14ac:dyDescent="0.25">
      <c r="C242" s="5"/>
      <c r="D242" s="5"/>
      <c r="E242" s="5"/>
      <c r="F242" s="5"/>
      <c r="G242" s="5"/>
    </row>
    <row r="243" spans="3:7" hidden="1" x14ac:dyDescent="0.25">
      <c r="C243" s="5"/>
      <c r="D243" s="5"/>
      <c r="E243" s="5"/>
      <c r="F243" s="5"/>
      <c r="G243" s="5"/>
    </row>
    <row r="244" spans="3:7" hidden="1" x14ac:dyDescent="0.25">
      <c r="C244" s="5"/>
      <c r="D244" s="5"/>
      <c r="E244" s="5"/>
      <c r="F244" s="5"/>
      <c r="G244" s="5"/>
    </row>
    <row r="245" spans="3:7" hidden="1" x14ac:dyDescent="0.25">
      <c r="C245" s="5"/>
      <c r="D245" s="5"/>
      <c r="E245" s="5"/>
      <c r="F245" s="5"/>
      <c r="G245" s="5"/>
    </row>
    <row r="246" spans="3:7" hidden="1" x14ac:dyDescent="0.25">
      <c r="C246" s="5"/>
      <c r="D246" s="5"/>
      <c r="E246" s="5"/>
      <c r="F246" s="5"/>
      <c r="G246" s="5"/>
    </row>
    <row r="247" spans="3:7" hidden="1" x14ac:dyDescent="0.25">
      <c r="C247" s="5"/>
      <c r="D247" s="5"/>
      <c r="E247" s="5"/>
      <c r="F247" s="5"/>
      <c r="G247" s="5"/>
    </row>
    <row r="248" spans="3:7" hidden="1" x14ac:dyDescent="0.25">
      <c r="C248" s="5"/>
      <c r="D248" s="5"/>
      <c r="E248" s="5"/>
      <c r="F248" s="5"/>
      <c r="G248" s="5"/>
    </row>
    <row r="249" spans="3:7" hidden="1" x14ac:dyDescent="0.25">
      <c r="C249" s="5"/>
      <c r="D249" s="5"/>
      <c r="E249" s="5"/>
      <c r="F249" s="5"/>
      <c r="G249" s="5"/>
    </row>
    <row r="250" spans="3:7" hidden="1" x14ac:dyDescent="0.25">
      <c r="C250" s="5"/>
      <c r="D250" s="5"/>
      <c r="E250" s="5"/>
      <c r="F250" s="5"/>
      <c r="G250" s="5"/>
    </row>
    <row r="251" spans="3:7" hidden="1" x14ac:dyDescent="0.25">
      <c r="C251" s="5"/>
      <c r="D251" s="5"/>
      <c r="E251" s="5"/>
      <c r="F251" s="5"/>
      <c r="G251" s="5"/>
    </row>
    <row r="252" spans="3:7" hidden="1" x14ac:dyDescent="0.25">
      <c r="C252" s="5"/>
      <c r="D252" s="5"/>
      <c r="E252" s="5"/>
      <c r="F252" s="5"/>
      <c r="G252" s="5"/>
    </row>
    <row r="253" spans="3:7" hidden="1" x14ac:dyDescent="0.25">
      <c r="C253" s="5"/>
      <c r="D253" s="5"/>
      <c r="E253" s="5"/>
      <c r="F253" s="5"/>
      <c r="G253" s="5"/>
    </row>
    <row r="254" spans="3:7" hidden="1" x14ac:dyDescent="0.25">
      <c r="C254" s="5"/>
      <c r="D254" s="5"/>
      <c r="E254" s="5"/>
      <c r="F254" s="5"/>
      <c r="G254" s="5"/>
    </row>
    <row r="255" spans="3:7" hidden="1" x14ac:dyDescent="0.25">
      <c r="C255" s="5"/>
      <c r="D255" s="5"/>
      <c r="E255" s="5"/>
      <c r="F255" s="5"/>
      <c r="G255" s="5"/>
    </row>
    <row r="256" spans="3:7" hidden="1" x14ac:dyDescent="0.25">
      <c r="C256" s="5"/>
      <c r="D256" s="5"/>
      <c r="E256" s="5"/>
      <c r="F256" s="5"/>
      <c r="G256" s="5"/>
    </row>
    <row r="257" spans="3:7" hidden="1" x14ac:dyDescent="0.25">
      <c r="C257" s="5"/>
      <c r="D257" s="5"/>
      <c r="E257" s="5"/>
      <c r="F257" s="5"/>
      <c r="G257" s="5"/>
    </row>
    <row r="258" spans="3:7" hidden="1" x14ac:dyDescent="0.25">
      <c r="C258" s="5"/>
      <c r="D258" s="5"/>
      <c r="E258" s="5"/>
      <c r="F258" s="5"/>
      <c r="G258" s="5"/>
    </row>
    <row r="259" spans="3:7" hidden="1" x14ac:dyDescent="0.25">
      <c r="C259" s="5"/>
      <c r="D259" s="5"/>
      <c r="E259" s="5"/>
      <c r="F259" s="5"/>
      <c r="G259" s="5"/>
    </row>
    <row r="260" spans="3:7" hidden="1" x14ac:dyDescent="0.25">
      <c r="C260" s="5"/>
      <c r="D260" s="5"/>
      <c r="E260" s="5"/>
      <c r="F260" s="5"/>
      <c r="G260" s="5"/>
    </row>
    <row r="261" spans="3:7" hidden="1" x14ac:dyDescent="0.25">
      <c r="C261" s="5"/>
      <c r="D261" s="5"/>
      <c r="E261" s="5"/>
      <c r="F261" s="5"/>
      <c r="G261" s="5"/>
    </row>
    <row r="262" spans="3:7" hidden="1" x14ac:dyDescent="0.25">
      <c r="C262" s="5"/>
      <c r="D262" s="5"/>
      <c r="E262" s="5"/>
      <c r="F262" s="5"/>
      <c r="G262" s="5"/>
    </row>
    <row r="263" spans="3:7" hidden="1" x14ac:dyDescent="0.25">
      <c r="C263" s="5"/>
      <c r="D263" s="5"/>
      <c r="E263" s="5"/>
      <c r="F263" s="5"/>
      <c r="G263" s="5"/>
    </row>
    <row r="264" spans="3:7" hidden="1" x14ac:dyDescent="0.25">
      <c r="C264" s="5"/>
      <c r="D264" s="5"/>
      <c r="E264" s="5"/>
      <c r="F264" s="5"/>
      <c r="G264" s="5"/>
    </row>
    <row r="265" spans="3:7" hidden="1" x14ac:dyDescent="0.25">
      <c r="C265" s="5"/>
      <c r="D265" s="5"/>
      <c r="E265" s="5"/>
      <c r="F265" s="5"/>
      <c r="G265" s="5"/>
    </row>
    <row r="266" spans="3:7" hidden="1" x14ac:dyDescent="0.25">
      <c r="C266" s="5"/>
      <c r="D266" s="5"/>
      <c r="E266" s="5"/>
      <c r="F266" s="5"/>
      <c r="G266" s="5"/>
    </row>
    <row r="267" spans="3:7" hidden="1" x14ac:dyDescent="0.25">
      <c r="C267" s="5"/>
      <c r="D267" s="5"/>
      <c r="E267" s="5"/>
      <c r="F267" s="5"/>
      <c r="G267" s="5"/>
    </row>
    <row r="268" spans="3:7" hidden="1" x14ac:dyDescent="0.25">
      <c r="C268" s="5"/>
      <c r="D268" s="5"/>
      <c r="E268" s="5"/>
      <c r="F268" s="5"/>
      <c r="G268" s="5"/>
    </row>
    <row r="269" spans="3:7" hidden="1" x14ac:dyDescent="0.25">
      <c r="C269" s="5"/>
      <c r="D269" s="5"/>
      <c r="E269" s="5"/>
      <c r="F269" s="5"/>
      <c r="G269" s="5"/>
    </row>
    <row r="270" spans="3:7" hidden="1" x14ac:dyDescent="0.25">
      <c r="C270" s="5"/>
      <c r="D270" s="5"/>
      <c r="E270" s="5"/>
      <c r="F270" s="5"/>
      <c r="G270" s="5"/>
    </row>
    <row r="271" spans="3:7" hidden="1" x14ac:dyDescent="0.25">
      <c r="C271" s="5"/>
      <c r="D271" s="5"/>
      <c r="E271" s="5"/>
      <c r="F271" s="5"/>
      <c r="G271" s="5"/>
    </row>
    <row r="272" spans="3:7" hidden="1" x14ac:dyDescent="0.25">
      <c r="C272" s="5"/>
      <c r="D272" s="5"/>
      <c r="E272" s="5"/>
      <c r="F272" s="5"/>
      <c r="G272" s="5"/>
    </row>
    <row r="273" spans="3:7" hidden="1" x14ac:dyDescent="0.25">
      <c r="C273" s="5"/>
      <c r="D273" s="5"/>
      <c r="E273" s="5"/>
      <c r="F273" s="5"/>
      <c r="G273" s="5"/>
    </row>
    <row r="274" spans="3:7" hidden="1" x14ac:dyDescent="0.25">
      <c r="C274" s="5"/>
      <c r="D274" s="5"/>
      <c r="E274" s="5"/>
      <c r="F274" s="5"/>
      <c r="G274" s="5"/>
    </row>
    <row r="275" spans="3:7" hidden="1" x14ac:dyDescent="0.25">
      <c r="C275" s="5"/>
      <c r="D275" s="5"/>
      <c r="E275" s="5"/>
      <c r="F275" s="5"/>
      <c r="G275" s="5"/>
    </row>
    <row r="276" spans="3:7" hidden="1" x14ac:dyDescent="0.25">
      <c r="C276" s="5"/>
      <c r="D276" s="5"/>
      <c r="E276" s="5"/>
      <c r="F276" s="5"/>
      <c r="G276" s="5"/>
    </row>
    <row r="277" spans="3:7" hidden="1" x14ac:dyDescent="0.25">
      <c r="C277" s="5"/>
      <c r="D277" s="5"/>
      <c r="E277" s="5"/>
      <c r="F277" s="5"/>
      <c r="G277" s="5"/>
    </row>
    <row r="278" spans="3:7" hidden="1" x14ac:dyDescent="0.25">
      <c r="C278" s="5"/>
      <c r="D278" s="5"/>
      <c r="E278" s="5"/>
      <c r="F278" s="5"/>
      <c r="G278" s="5"/>
    </row>
    <row r="279" spans="3:7" hidden="1" x14ac:dyDescent="0.25">
      <c r="C279" s="5"/>
      <c r="D279" s="5"/>
      <c r="E279" s="5"/>
      <c r="F279" s="5"/>
      <c r="G279" s="5"/>
    </row>
    <row r="280" spans="3:7" hidden="1" x14ac:dyDescent="0.25">
      <c r="C280" s="5"/>
      <c r="D280" s="5"/>
      <c r="E280" s="5"/>
      <c r="F280" s="5"/>
      <c r="G280" s="5"/>
    </row>
    <row r="281" spans="3:7" hidden="1" x14ac:dyDescent="0.25">
      <c r="C281" s="5"/>
      <c r="D281" s="5"/>
      <c r="E281" s="5"/>
      <c r="F281" s="5"/>
      <c r="G281" s="5"/>
    </row>
    <row r="282" spans="3:7" hidden="1" x14ac:dyDescent="0.25">
      <c r="C282" s="5"/>
      <c r="D282" s="5"/>
      <c r="E282" s="5"/>
      <c r="F282" s="5"/>
      <c r="G282" s="5"/>
    </row>
    <row r="283" spans="3:7" hidden="1" x14ac:dyDescent="0.25">
      <c r="C283" s="5"/>
      <c r="D283" s="5"/>
      <c r="E283" s="5"/>
      <c r="F283" s="5"/>
      <c r="G283" s="5"/>
    </row>
    <row r="284" spans="3:7" hidden="1" x14ac:dyDescent="0.25">
      <c r="C284" s="5"/>
      <c r="D284" s="5"/>
      <c r="E284" s="5"/>
      <c r="F284" s="5"/>
      <c r="G284" s="5"/>
    </row>
    <row r="285" spans="3:7" hidden="1" x14ac:dyDescent="0.25">
      <c r="C285" s="5"/>
      <c r="D285" s="5"/>
      <c r="E285" s="5"/>
      <c r="F285" s="5"/>
      <c r="G285" s="5"/>
    </row>
    <row r="286" spans="3:7" hidden="1" x14ac:dyDescent="0.25">
      <c r="C286" s="5"/>
      <c r="D286" s="5"/>
      <c r="E286" s="5"/>
      <c r="F286" s="5"/>
      <c r="G286" s="5"/>
    </row>
    <row r="287" spans="3:7" hidden="1" x14ac:dyDescent="0.25">
      <c r="C287" s="5"/>
      <c r="D287" s="5"/>
      <c r="E287" s="5"/>
      <c r="F287" s="5"/>
      <c r="G287" s="5"/>
    </row>
    <row r="288" spans="3:7" hidden="1" x14ac:dyDescent="0.25">
      <c r="C288" s="5"/>
      <c r="D288" s="5"/>
      <c r="E288" s="5"/>
      <c r="F288" s="5"/>
      <c r="G288" s="5"/>
    </row>
    <row r="289" spans="3:7" hidden="1" x14ac:dyDescent="0.25">
      <c r="C289" s="5"/>
      <c r="D289" s="5"/>
      <c r="E289" s="5"/>
      <c r="F289" s="5"/>
      <c r="G289" s="5"/>
    </row>
    <row r="290" spans="3:7" hidden="1" x14ac:dyDescent="0.25">
      <c r="C290" s="5"/>
      <c r="D290" s="5"/>
      <c r="E290" s="5"/>
      <c r="F290" s="5"/>
      <c r="G290" s="5"/>
    </row>
    <row r="291" spans="3:7" hidden="1" x14ac:dyDescent="0.25">
      <c r="C291" s="5"/>
      <c r="D291" s="5"/>
      <c r="E291" s="5"/>
      <c r="F291" s="5"/>
      <c r="G291" s="5"/>
    </row>
    <row r="292" spans="3:7" hidden="1" x14ac:dyDescent="0.25">
      <c r="C292" s="5"/>
      <c r="D292" s="5"/>
      <c r="E292" s="5"/>
      <c r="F292" s="5"/>
      <c r="G292" s="5"/>
    </row>
    <row r="293" spans="3:7" hidden="1" x14ac:dyDescent="0.25">
      <c r="C293" s="5"/>
      <c r="D293" s="5"/>
      <c r="E293" s="5"/>
      <c r="F293" s="5"/>
      <c r="G293" s="5"/>
    </row>
    <row r="294" spans="3:7" hidden="1" x14ac:dyDescent="0.25">
      <c r="C294" s="5"/>
      <c r="D294" s="5"/>
      <c r="E294" s="5"/>
      <c r="F294" s="5"/>
      <c r="G294" s="5"/>
    </row>
    <row r="295" spans="3:7" hidden="1" x14ac:dyDescent="0.25">
      <c r="C295" s="5"/>
      <c r="D295" s="5"/>
      <c r="E295" s="5"/>
      <c r="F295" s="5"/>
      <c r="G295" s="5"/>
    </row>
    <row r="296" spans="3:7" hidden="1" x14ac:dyDescent="0.25">
      <c r="C296" s="5"/>
      <c r="D296" s="5"/>
      <c r="E296" s="5"/>
      <c r="F296" s="5"/>
      <c r="G296" s="5"/>
    </row>
    <row r="297" spans="3:7" hidden="1" x14ac:dyDescent="0.25">
      <c r="C297" s="5"/>
      <c r="D297" s="5"/>
      <c r="E297" s="5"/>
      <c r="F297" s="5"/>
      <c r="G297" s="5"/>
    </row>
    <row r="298" spans="3:7" hidden="1" x14ac:dyDescent="0.25">
      <c r="C298" s="5"/>
      <c r="D298" s="5"/>
      <c r="E298" s="5"/>
      <c r="F298" s="5"/>
      <c r="G298" s="5"/>
    </row>
    <row r="299" spans="3:7" hidden="1" x14ac:dyDescent="0.25">
      <c r="C299" s="5"/>
      <c r="D299" s="5"/>
      <c r="E299" s="5"/>
      <c r="F299" s="5"/>
      <c r="G299" s="5"/>
    </row>
    <row r="300" spans="3:7" hidden="1" x14ac:dyDescent="0.25">
      <c r="C300" s="5"/>
      <c r="D300" s="5"/>
      <c r="E300" s="5"/>
      <c r="F300" s="5"/>
      <c r="G300" s="5"/>
    </row>
    <row r="301" spans="3:7" hidden="1" x14ac:dyDescent="0.25">
      <c r="C301" s="5"/>
      <c r="D301" s="5"/>
      <c r="E301" s="5"/>
      <c r="F301" s="5"/>
      <c r="G301" s="5"/>
    </row>
    <row r="302" spans="3:7" hidden="1" x14ac:dyDescent="0.25">
      <c r="C302" s="5"/>
      <c r="D302" s="5"/>
      <c r="E302" s="5"/>
      <c r="F302" s="5"/>
      <c r="G302" s="5"/>
    </row>
    <row r="303" spans="3:7" hidden="1" x14ac:dyDescent="0.25">
      <c r="C303" s="5"/>
      <c r="D303" s="5"/>
      <c r="E303" s="5"/>
      <c r="F303" s="5"/>
      <c r="G303" s="5"/>
    </row>
    <row r="304" spans="3:7" hidden="1" x14ac:dyDescent="0.25">
      <c r="C304" s="5"/>
      <c r="D304" s="5"/>
      <c r="E304" s="5"/>
      <c r="F304" s="5"/>
      <c r="G304" s="5"/>
    </row>
    <row r="305" spans="2:26" hidden="1" x14ac:dyDescent="0.25">
      <c r="C305" s="5"/>
      <c r="D305" s="5"/>
      <c r="E305" s="5"/>
      <c r="F305" s="5"/>
      <c r="G305" s="5"/>
    </row>
    <row r="306" spans="2:26" hidden="1" x14ac:dyDescent="0.25">
      <c r="C306" s="5"/>
      <c r="D306" s="5"/>
      <c r="E306" s="5"/>
      <c r="F306" s="5"/>
      <c r="G306" s="5"/>
    </row>
    <row r="307" spans="2:26" hidden="1" x14ac:dyDescent="0.25">
      <c r="C307" s="5"/>
      <c r="D307" s="5"/>
      <c r="E307" s="5"/>
      <c r="F307" s="5"/>
      <c r="G307" s="5"/>
    </row>
    <row r="308" spans="2:26" hidden="1" x14ac:dyDescent="0.25">
      <c r="C308" s="5"/>
      <c r="D308" s="5"/>
      <c r="E308" s="5"/>
      <c r="F308" s="5"/>
      <c r="G308" s="5"/>
    </row>
    <row r="309" spans="2:26" hidden="1" x14ac:dyDescent="0.25">
      <c r="C309" s="5"/>
      <c r="D309" s="5"/>
      <c r="E309" s="5"/>
      <c r="F309" s="5"/>
      <c r="G309" s="5"/>
    </row>
    <row r="310" spans="2:26" hidden="1" x14ac:dyDescent="0.25">
      <c r="C310" s="5"/>
      <c r="D310" s="5"/>
      <c r="E310" s="5"/>
      <c r="F310" s="5"/>
      <c r="G310" s="5"/>
    </row>
    <row r="311" spans="2:26" hidden="1" x14ac:dyDescent="0.25">
      <c r="C311" s="5"/>
      <c r="D311" s="5"/>
      <c r="E311" s="5"/>
      <c r="F311" s="5"/>
      <c r="G311" s="5"/>
    </row>
    <row r="312" spans="2:26" ht="0.75" hidden="1" customHeight="1" x14ac:dyDescent="0.25">
      <c r="C312" s="5"/>
      <c r="D312" s="5"/>
      <c r="E312" s="5"/>
      <c r="F312" s="5"/>
      <c r="G312" s="5"/>
    </row>
    <row r="313" spans="2:26" hidden="1" x14ac:dyDescent="0.25">
      <c r="C313" s="37">
        <v>25</v>
      </c>
      <c r="D313" s="38" t="e">
        <f>Z38+#REF!+#REF!</f>
        <v>#REF!</v>
      </c>
      <c r="E313" s="5"/>
      <c r="F313" s="5"/>
      <c r="G313" s="39" t="e">
        <f>C313*D313</f>
        <v>#REF!</v>
      </c>
    </row>
    <row r="314" spans="2:26" hidden="1" x14ac:dyDescent="0.25"/>
    <row r="315" spans="2:26" ht="15.75" hidden="1" thickBot="1" x14ac:dyDescent="0.3"/>
    <row r="316" spans="2:26" ht="15.75" hidden="1" thickBot="1" x14ac:dyDescent="0.3"/>
    <row r="317" spans="2:26" ht="30.75" customHeight="1" x14ac:dyDescent="0.35">
      <c r="B317" s="329" t="s">
        <v>24</v>
      </c>
      <c r="C317" s="330"/>
      <c r="D317" s="330"/>
      <c r="E317" s="330"/>
      <c r="F317" s="330"/>
      <c r="G317" s="330"/>
      <c r="H317" s="330"/>
      <c r="I317" s="330"/>
      <c r="J317" s="330"/>
      <c r="K317" s="330"/>
      <c r="L317" s="330"/>
      <c r="M317" s="330"/>
      <c r="N317" s="330"/>
      <c r="O317" s="330"/>
      <c r="P317" s="330"/>
      <c r="Q317" s="330"/>
      <c r="R317" s="330"/>
      <c r="S317" s="330"/>
      <c r="T317" s="330"/>
      <c r="U317" s="330"/>
      <c r="V317" s="330"/>
      <c r="W317" s="330"/>
      <c r="X317" s="331"/>
      <c r="Y317" s="331"/>
      <c r="Z317" s="332"/>
    </row>
    <row r="318" spans="2:26" ht="28.5" customHeight="1" thickBot="1" x14ac:dyDescent="0.4">
      <c r="B318" s="333" t="s">
        <v>56</v>
      </c>
      <c r="C318" s="334"/>
      <c r="D318" s="334"/>
      <c r="E318" s="335"/>
      <c r="F318" s="335"/>
      <c r="G318" s="334"/>
      <c r="H318" s="334"/>
      <c r="I318" s="334"/>
      <c r="J318" s="334"/>
      <c r="K318" s="334"/>
      <c r="L318" s="334"/>
      <c r="M318" s="334"/>
      <c r="N318" s="335"/>
      <c r="O318" s="335"/>
      <c r="P318" s="335"/>
      <c r="Q318" s="335"/>
      <c r="R318" s="335"/>
      <c r="S318" s="335"/>
      <c r="T318" s="335"/>
      <c r="U318" s="335"/>
      <c r="V318" s="335"/>
      <c r="W318" s="335"/>
      <c r="X318" s="334"/>
      <c r="Y318" s="334"/>
      <c r="Z318" s="336"/>
    </row>
    <row r="319" spans="2:26" ht="63" customHeight="1" thickBot="1" x14ac:dyDescent="0.3">
      <c r="B319" s="304" t="s">
        <v>64</v>
      </c>
      <c r="C319" s="305"/>
      <c r="D319" s="306"/>
      <c r="E319" s="216"/>
      <c r="F319" s="6"/>
      <c r="G319" s="240" t="s">
        <v>17</v>
      </c>
      <c r="H319" s="241"/>
      <c r="I319" s="242"/>
      <c r="J319" s="240" t="s">
        <v>18</v>
      </c>
      <c r="K319" s="241"/>
      <c r="L319" s="241"/>
      <c r="M319" s="242"/>
      <c r="N319" s="240" t="s">
        <v>19</v>
      </c>
      <c r="O319" s="241"/>
      <c r="P319" s="242"/>
      <c r="Q319" s="214" t="s">
        <v>64</v>
      </c>
      <c r="R319" s="307" t="s">
        <v>20</v>
      </c>
      <c r="S319" s="308"/>
      <c r="T319" s="308"/>
      <c r="U319" s="308"/>
      <c r="V319" s="308"/>
      <c r="W319" s="308"/>
      <c r="X319" s="308"/>
      <c r="Y319" s="309"/>
      <c r="Z319" s="293" t="s">
        <v>21</v>
      </c>
    </row>
    <row r="320" spans="2:26" ht="15.75" hidden="1" thickBot="1" x14ac:dyDescent="0.3">
      <c r="B320" s="217"/>
      <c r="C320" s="36"/>
      <c r="D320" s="36"/>
      <c r="E320" s="296" t="s">
        <v>6</v>
      </c>
      <c r="F320" s="297"/>
      <c r="G320" s="298"/>
      <c r="H320" s="299"/>
      <c r="I320" s="7"/>
      <c r="J320" s="266"/>
      <c r="K320" s="267"/>
      <c r="L320" s="300" t="s">
        <v>2</v>
      </c>
      <c r="M320" s="300"/>
      <c r="N320" s="301"/>
      <c r="O320" s="301"/>
      <c r="P320" s="301"/>
      <c r="Q320" s="301"/>
      <c r="R320" s="301"/>
      <c r="S320" s="302"/>
      <c r="T320" s="302"/>
      <c r="U320" s="302"/>
      <c r="V320" s="302"/>
      <c r="W320" s="303"/>
      <c r="X320" s="8"/>
      <c r="Y320" s="8"/>
      <c r="Z320" s="294"/>
    </row>
    <row r="321" spans="2:26" ht="91.5" customHeight="1" thickBot="1" x14ac:dyDescent="0.3">
      <c r="B321" s="9" t="s">
        <v>7</v>
      </c>
      <c r="C321" s="10" t="s">
        <v>8</v>
      </c>
      <c r="D321" s="11" t="s">
        <v>9</v>
      </c>
      <c r="E321" s="12" t="s">
        <v>3</v>
      </c>
      <c r="F321" s="13" t="s">
        <v>4</v>
      </c>
      <c r="G321" s="78" t="s">
        <v>38</v>
      </c>
      <c r="H321" s="15" t="s">
        <v>14</v>
      </c>
      <c r="I321" s="72" t="s">
        <v>22</v>
      </c>
      <c r="J321" s="78" t="s">
        <v>39</v>
      </c>
      <c r="K321" s="78" t="s">
        <v>52</v>
      </c>
      <c r="L321" s="78" t="s">
        <v>53</v>
      </c>
      <c r="M321" s="73" t="s">
        <v>22</v>
      </c>
      <c r="N321" s="79" t="s">
        <v>29</v>
      </c>
      <c r="O321" s="14" t="s">
        <v>14</v>
      </c>
      <c r="P321" s="72" t="s">
        <v>22</v>
      </c>
      <c r="Q321" s="72" t="s">
        <v>62</v>
      </c>
      <c r="R321" s="78" t="s">
        <v>40</v>
      </c>
      <c r="S321" s="83" t="s">
        <v>41</v>
      </c>
      <c r="T321" s="78" t="s">
        <v>41</v>
      </c>
      <c r="U321" s="78" t="s">
        <v>42</v>
      </c>
      <c r="V321" s="83" t="s">
        <v>42</v>
      </c>
      <c r="W321" s="78" t="s">
        <v>59</v>
      </c>
      <c r="X321" s="203" t="s">
        <v>60</v>
      </c>
      <c r="Y321" s="72" t="s">
        <v>22</v>
      </c>
      <c r="Z321" s="295"/>
    </row>
    <row r="322" spans="2:26" s="49" customFormat="1" ht="30" customHeight="1" x14ac:dyDescent="0.55000000000000004">
      <c r="B322" s="44">
        <v>1</v>
      </c>
      <c r="C322" s="45" t="s">
        <v>15</v>
      </c>
      <c r="D322" s="46"/>
      <c r="E322" s="46" t="s">
        <v>5</v>
      </c>
      <c r="F322" s="47">
        <v>5</v>
      </c>
      <c r="G322" s="137">
        <v>10</v>
      </c>
      <c r="H322" s="103"/>
      <c r="I322" s="255"/>
      <c r="J322" s="138">
        <v>10</v>
      </c>
      <c r="K322" s="106"/>
      <c r="L322" s="139"/>
      <c r="M322" s="255"/>
      <c r="N322" s="140">
        <v>10</v>
      </c>
      <c r="O322" s="138">
        <v>3</v>
      </c>
      <c r="P322" s="255"/>
      <c r="Q322" s="44">
        <v>1</v>
      </c>
      <c r="R322" s="141"/>
      <c r="S322" s="139">
        <v>10</v>
      </c>
      <c r="T322" s="142"/>
      <c r="U322" s="106">
        <v>9</v>
      </c>
      <c r="V322" s="139">
        <v>9</v>
      </c>
      <c r="W322" s="150">
        <v>6</v>
      </c>
      <c r="X322" s="142">
        <v>3</v>
      </c>
      <c r="Y322" s="318"/>
      <c r="Z322" s="106">
        <f>G322+H322+J322+K322+N322+O322+R322+S322+U322+V322+W322+L322+T322+X322</f>
        <v>70</v>
      </c>
    </row>
    <row r="323" spans="2:26" s="49" customFormat="1" ht="30" customHeight="1" x14ac:dyDescent="0.55000000000000004">
      <c r="B323" s="44">
        <v>2</v>
      </c>
      <c r="C323" s="45" t="s">
        <v>15</v>
      </c>
      <c r="D323" s="46"/>
      <c r="E323" s="46"/>
      <c r="F323" s="47"/>
      <c r="G323" s="113">
        <v>10</v>
      </c>
      <c r="H323" s="108"/>
      <c r="I323" s="256"/>
      <c r="J323" s="114">
        <v>10</v>
      </c>
      <c r="K323" s="115"/>
      <c r="L323" s="116"/>
      <c r="M323" s="256"/>
      <c r="N323" s="117">
        <v>10</v>
      </c>
      <c r="O323" s="114">
        <v>3</v>
      </c>
      <c r="P323" s="256"/>
      <c r="Q323" s="44">
        <v>2</v>
      </c>
      <c r="R323" s="114"/>
      <c r="S323" s="116">
        <v>10</v>
      </c>
      <c r="T323" s="118"/>
      <c r="U323" s="115">
        <v>9</v>
      </c>
      <c r="V323" s="116">
        <v>9</v>
      </c>
      <c r="W323" s="117">
        <v>6</v>
      </c>
      <c r="X323" s="118">
        <v>3</v>
      </c>
      <c r="Y323" s="319"/>
      <c r="Z323" s="106">
        <f t="shared" ref="Z323:Z352" si="8">G323+H323+J323+K323+N323+O323+R323+S323+U323+V323+W323+L323+T323+X323</f>
        <v>70</v>
      </c>
    </row>
    <row r="324" spans="2:26" s="49" customFormat="1" ht="30" customHeight="1" x14ac:dyDescent="0.55000000000000004">
      <c r="B324" s="44">
        <v>3</v>
      </c>
      <c r="C324" s="45" t="s">
        <v>15</v>
      </c>
      <c r="D324" s="46"/>
      <c r="E324" s="46"/>
      <c r="F324" s="47"/>
      <c r="G324" s="113">
        <v>10</v>
      </c>
      <c r="H324" s="108"/>
      <c r="I324" s="256"/>
      <c r="J324" s="114">
        <v>10</v>
      </c>
      <c r="K324" s="115"/>
      <c r="L324" s="116"/>
      <c r="M324" s="256"/>
      <c r="N324" s="117">
        <v>10</v>
      </c>
      <c r="O324" s="114">
        <v>3</v>
      </c>
      <c r="P324" s="256"/>
      <c r="Q324" s="50">
        <v>3</v>
      </c>
      <c r="R324" s="109">
        <v>11</v>
      </c>
      <c r="S324" s="111">
        <v>10</v>
      </c>
      <c r="T324" s="105">
        <v>10</v>
      </c>
      <c r="U324" s="110"/>
      <c r="V324" s="111"/>
      <c r="W324" s="112">
        <v>6</v>
      </c>
      <c r="X324" s="105">
        <v>3</v>
      </c>
      <c r="Y324" s="319"/>
      <c r="Z324" s="104">
        <f t="shared" si="8"/>
        <v>73</v>
      </c>
    </row>
    <row r="325" spans="2:26" s="49" customFormat="1" ht="30" customHeight="1" x14ac:dyDescent="0.55000000000000004">
      <c r="B325" s="50">
        <v>4</v>
      </c>
      <c r="C325" s="51" t="s">
        <v>15</v>
      </c>
      <c r="D325" s="52"/>
      <c r="E325" s="52" t="s">
        <v>5</v>
      </c>
      <c r="F325" s="53">
        <v>5</v>
      </c>
      <c r="G325" s="107">
        <v>10</v>
      </c>
      <c r="H325" s="108"/>
      <c r="I325" s="256"/>
      <c r="J325" s="109">
        <v>10</v>
      </c>
      <c r="K325" s="115"/>
      <c r="L325" s="116"/>
      <c r="M325" s="256"/>
      <c r="N325" s="112">
        <v>10</v>
      </c>
      <c r="O325" s="109">
        <v>6</v>
      </c>
      <c r="P325" s="256"/>
      <c r="Q325" s="50">
        <v>4</v>
      </c>
      <c r="R325" s="109">
        <v>11</v>
      </c>
      <c r="S325" s="111">
        <v>10</v>
      </c>
      <c r="T325" s="105">
        <v>10</v>
      </c>
      <c r="U325" s="110"/>
      <c r="V325" s="111"/>
      <c r="W325" s="112">
        <v>6</v>
      </c>
      <c r="X325" s="105">
        <v>3</v>
      </c>
      <c r="Y325" s="319"/>
      <c r="Z325" s="104">
        <f t="shared" si="8"/>
        <v>76</v>
      </c>
    </row>
    <row r="326" spans="2:26" s="49" customFormat="1" ht="30" customHeight="1" x14ac:dyDescent="0.55000000000000004">
      <c r="B326" s="50">
        <v>5</v>
      </c>
      <c r="C326" s="51" t="s">
        <v>15</v>
      </c>
      <c r="D326" s="57"/>
      <c r="E326" s="58" t="s">
        <v>1</v>
      </c>
      <c r="F326" s="59">
        <v>5</v>
      </c>
      <c r="G326" s="107">
        <v>10</v>
      </c>
      <c r="H326" s="108"/>
      <c r="I326" s="256"/>
      <c r="J326" s="109">
        <v>10</v>
      </c>
      <c r="K326" s="115"/>
      <c r="L326" s="116"/>
      <c r="M326" s="256"/>
      <c r="N326" s="112">
        <v>10</v>
      </c>
      <c r="O326" s="109">
        <v>6</v>
      </c>
      <c r="P326" s="256"/>
      <c r="Q326" s="50">
        <v>5</v>
      </c>
      <c r="R326" s="109">
        <v>11</v>
      </c>
      <c r="S326" s="111">
        <v>10</v>
      </c>
      <c r="T326" s="105">
        <v>10</v>
      </c>
      <c r="U326" s="110"/>
      <c r="V326" s="111"/>
      <c r="W326" s="112">
        <v>6</v>
      </c>
      <c r="X326" s="105">
        <v>3</v>
      </c>
      <c r="Y326" s="319"/>
      <c r="Z326" s="104">
        <f t="shared" si="8"/>
        <v>76</v>
      </c>
    </row>
    <row r="327" spans="2:26" s="49" customFormat="1" ht="30" customHeight="1" x14ac:dyDescent="0.55000000000000004">
      <c r="B327" s="44">
        <v>6</v>
      </c>
      <c r="C327" s="45" t="s">
        <v>15</v>
      </c>
      <c r="D327" s="54"/>
      <c r="E327" s="55" t="s">
        <v>1</v>
      </c>
      <c r="F327" s="56">
        <v>5</v>
      </c>
      <c r="G327" s="113">
        <v>10</v>
      </c>
      <c r="H327" s="108"/>
      <c r="I327" s="256"/>
      <c r="J327" s="114">
        <v>10</v>
      </c>
      <c r="K327" s="115"/>
      <c r="L327" s="116"/>
      <c r="M327" s="256"/>
      <c r="N327" s="117">
        <v>10</v>
      </c>
      <c r="O327" s="114">
        <v>3</v>
      </c>
      <c r="P327" s="256"/>
      <c r="Q327" s="44">
        <v>6</v>
      </c>
      <c r="R327" s="114"/>
      <c r="S327" s="116">
        <v>10</v>
      </c>
      <c r="T327" s="118"/>
      <c r="U327" s="115">
        <v>9</v>
      </c>
      <c r="V327" s="116">
        <v>9</v>
      </c>
      <c r="W327" s="117">
        <v>6</v>
      </c>
      <c r="X327" s="118">
        <v>3</v>
      </c>
      <c r="Y327" s="319"/>
      <c r="Z327" s="106">
        <f t="shared" si="8"/>
        <v>70</v>
      </c>
    </row>
    <row r="328" spans="2:26" s="49" customFormat="1" ht="30" customHeight="1" x14ac:dyDescent="0.55000000000000004">
      <c r="B328" s="44">
        <v>7</v>
      </c>
      <c r="C328" s="45" t="s">
        <v>15</v>
      </c>
      <c r="D328" s="54"/>
      <c r="E328" s="55" t="s">
        <v>1</v>
      </c>
      <c r="F328" s="56">
        <v>5</v>
      </c>
      <c r="G328" s="113">
        <v>10</v>
      </c>
      <c r="H328" s="108"/>
      <c r="I328" s="256"/>
      <c r="J328" s="114">
        <v>10</v>
      </c>
      <c r="K328" s="115"/>
      <c r="L328" s="116"/>
      <c r="M328" s="256"/>
      <c r="N328" s="117">
        <v>10</v>
      </c>
      <c r="O328" s="114">
        <v>3</v>
      </c>
      <c r="P328" s="256"/>
      <c r="Q328" s="44">
        <v>7</v>
      </c>
      <c r="R328" s="114"/>
      <c r="S328" s="116">
        <v>10</v>
      </c>
      <c r="T328" s="118"/>
      <c r="U328" s="115">
        <v>9</v>
      </c>
      <c r="V328" s="116">
        <v>9</v>
      </c>
      <c r="W328" s="117">
        <v>6</v>
      </c>
      <c r="X328" s="118">
        <v>3</v>
      </c>
      <c r="Y328" s="319"/>
      <c r="Z328" s="106">
        <f t="shared" si="8"/>
        <v>70</v>
      </c>
    </row>
    <row r="329" spans="2:26" s="49" customFormat="1" ht="30" customHeight="1" x14ac:dyDescent="0.55000000000000004">
      <c r="B329" s="44">
        <v>8</v>
      </c>
      <c r="C329" s="45" t="s">
        <v>15</v>
      </c>
      <c r="D329" s="54"/>
      <c r="E329" s="55" t="s">
        <v>1</v>
      </c>
      <c r="F329" s="56">
        <v>5</v>
      </c>
      <c r="G329" s="113">
        <v>10</v>
      </c>
      <c r="H329" s="108"/>
      <c r="I329" s="256"/>
      <c r="J329" s="114">
        <v>10</v>
      </c>
      <c r="K329" s="115"/>
      <c r="L329" s="116"/>
      <c r="M329" s="256"/>
      <c r="N329" s="117">
        <v>10</v>
      </c>
      <c r="O329" s="114">
        <v>3</v>
      </c>
      <c r="P329" s="256"/>
      <c r="Q329" s="44">
        <v>8</v>
      </c>
      <c r="R329" s="114"/>
      <c r="S329" s="116">
        <v>10</v>
      </c>
      <c r="T329" s="118"/>
      <c r="U329" s="115">
        <v>9</v>
      </c>
      <c r="V329" s="116">
        <v>9</v>
      </c>
      <c r="W329" s="117">
        <v>6</v>
      </c>
      <c r="X329" s="118">
        <v>3</v>
      </c>
      <c r="Y329" s="319"/>
      <c r="Z329" s="106">
        <f t="shared" si="8"/>
        <v>70</v>
      </c>
    </row>
    <row r="330" spans="2:26" s="49" customFormat="1" ht="30" customHeight="1" x14ac:dyDescent="0.55000000000000004">
      <c r="B330" s="44">
        <v>9</v>
      </c>
      <c r="C330" s="45" t="s">
        <v>15</v>
      </c>
      <c r="D330" s="54"/>
      <c r="E330" s="55"/>
      <c r="F330" s="56"/>
      <c r="G330" s="113">
        <v>10</v>
      </c>
      <c r="H330" s="108"/>
      <c r="I330" s="256"/>
      <c r="J330" s="114">
        <v>10</v>
      </c>
      <c r="K330" s="115"/>
      <c r="L330" s="116"/>
      <c r="M330" s="256"/>
      <c r="N330" s="117">
        <v>10</v>
      </c>
      <c r="O330" s="114">
        <v>3</v>
      </c>
      <c r="P330" s="256"/>
      <c r="Q330" s="44">
        <v>9</v>
      </c>
      <c r="R330" s="114"/>
      <c r="S330" s="116">
        <v>10</v>
      </c>
      <c r="T330" s="118"/>
      <c r="U330" s="115">
        <v>9</v>
      </c>
      <c r="V330" s="116">
        <v>9</v>
      </c>
      <c r="W330" s="117">
        <v>6</v>
      </c>
      <c r="X330" s="118">
        <v>3</v>
      </c>
      <c r="Y330" s="319"/>
      <c r="Z330" s="106">
        <f t="shared" si="8"/>
        <v>70</v>
      </c>
    </row>
    <row r="331" spans="2:26" s="49" customFormat="1" ht="30" customHeight="1" x14ac:dyDescent="0.55000000000000004">
      <c r="B331" s="44">
        <v>10</v>
      </c>
      <c r="C331" s="45" t="s">
        <v>15</v>
      </c>
      <c r="D331" s="54"/>
      <c r="E331" s="54"/>
      <c r="F331" s="56"/>
      <c r="G331" s="113">
        <v>10</v>
      </c>
      <c r="H331" s="108"/>
      <c r="I331" s="256"/>
      <c r="J331" s="114">
        <v>10</v>
      </c>
      <c r="K331" s="115"/>
      <c r="L331" s="116"/>
      <c r="M331" s="256"/>
      <c r="N331" s="117">
        <v>10</v>
      </c>
      <c r="O331" s="114">
        <v>3</v>
      </c>
      <c r="P331" s="256"/>
      <c r="Q331" s="50">
        <v>10</v>
      </c>
      <c r="R331" s="109">
        <v>11</v>
      </c>
      <c r="S331" s="111">
        <v>10</v>
      </c>
      <c r="T331" s="105">
        <v>10</v>
      </c>
      <c r="U331" s="110"/>
      <c r="V331" s="111"/>
      <c r="W331" s="112">
        <v>6</v>
      </c>
      <c r="X331" s="105">
        <v>3</v>
      </c>
      <c r="Y331" s="319"/>
      <c r="Z331" s="104">
        <f t="shared" si="8"/>
        <v>73</v>
      </c>
    </row>
    <row r="332" spans="2:26" s="49" customFormat="1" ht="30" customHeight="1" x14ac:dyDescent="0.55000000000000004">
      <c r="B332" s="50">
        <v>11</v>
      </c>
      <c r="C332" s="51" t="s">
        <v>15</v>
      </c>
      <c r="D332" s="57"/>
      <c r="E332" s="57" t="s">
        <v>5</v>
      </c>
      <c r="F332" s="59">
        <v>5</v>
      </c>
      <c r="G332" s="107">
        <v>10</v>
      </c>
      <c r="H332" s="108"/>
      <c r="I332" s="256"/>
      <c r="J332" s="109">
        <v>10</v>
      </c>
      <c r="K332" s="115"/>
      <c r="L332" s="116"/>
      <c r="M332" s="256"/>
      <c r="N332" s="112">
        <v>10</v>
      </c>
      <c r="O332" s="109">
        <v>6</v>
      </c>
      <c r="P332" s="256"/>
      <c r="Q332" s="50">
        <v>11</v>
      </c>
      <c r="R332" s="109">
        <v>11</v>
      </c>
      <c r="S332" s="111">
        <v>10</v>
      </c>
      <c r="T332" s="105">
        <v>10</v>
      </c>
      <c r="U332" s="110"/>
      <c r="V332" s="111"/>
      <c r="W332" s="112">
        <v>6</v>
      </c>
      <c r="X332" s="105">
        <v>3</v>
      </c>
      <c r="Y332" s="319"/>
      <c r="Z332" s="104">
        <f t="shared" si="8"/>
        <v>76</v>
      </c>
    </row>
    <row r="333" spans="2:26" s="49" customFormat="1" ht="30" customHeight="1" x14ac:dyDescent="0.55000000000000004">
      <c r="B333" s="50">
        <v>12</v>
      </c>
      <c r="C333" s="51" t="s">
        <v>15</v>
      </c>
      <c r="D333" s="57"/>
      <c r="E333" s="58" t="s">
        <v>1</v>
      </c>
      <c r="F333" s="59">
        <v>5</v>
      </c>
      <c r="G333" s="107">
        <v>10</v>
      </c>
      <c r="H333" s="108"/>
      <c r="I333" s="256"/>
      <c r="J333" s="109">
        <v>10</v>
      </c>
      <c r="K333" s="115"/>
      <c r="L333" s="116"/>
      <c r="M333" s="256"/>
      <c r="N333" s="112">
        <v>10</v>
      </c>
      <c r="O333" s="109">
        <v>6</v>
      </c>
      <c r="P333" s="256"/>
      <c r="Q333" s="50">
        <v>12</v>
      </c>
      <c r="R333" s="109">
        <v>11</v>
      </c>
      <c r="S333" s="111">
        <v>10</v>
      </c>
      <c r="T333" s="105">
        <v>10</v>
      </c>
      <c r="U333" s="110"/>
      <c r="V333" s="111"/>
      <c r="W333" s="112">
        <v>6</v>
      </c>
      <c r="X333" s="105">
        <v>3</v>
      </c>
      <c r="Y333" s="319"/>
      <c r="Z333" s="104">
        <f t="shared" si="8"/>
        <v>76</v>
      </c>
    </row>
    <row r="334" spans="2:26" s="49" customFormat="1" ht="30" customHeight="1" x14ac:dyDescent="0.55000000000000004">
      <c r="B334" s="44">
        <v>13</v>
      </c>
      <c r="C334" s="45" t="s">
        <v>15</v>
      </c>
      <c r="D334" s="54"/>
      <c r="E334" s="55" t="s">
        <v>1</v>
      </c>
      <c r="F334" s="56">
        <v>5</v>
      </c>
      <c r="G334" s="113">
        <v>10</v>
      </c>
      <c r="H334" s="108"/>
      <c r="I334" s="256"/>
      <c r="J334" s="114">
        <v>10</v>
      </c>
      <c r="K334" s="115"/>
      <c r="L334" s="116"/>
      <c r="M334" s="256"/>
      <c r="N334" s="117">
        <v>10</v>
      </c>
      <c r="O334" s="114">
        <v>3</v>
      </c>
      <c r="P334" s="256"/>
      <c r="Q334" s="44">
        <v>13</v>
      </c>
      <c r="R334" s="114"/>
      <c r="S334" s="116">
        <v>10</v>
      </c>
      <c r="T334" s="118"/>
      <c r="U334" s="115">
        <v>9</v>
      </c>
      <c r="V334" s="116">
        <v>9</v>
      </c>
      <c r="W334" s="117">
        <v>6</v>
      </c>
      <c r="X334" s="118">
        <v>3</v>
      </c>
      <c r="Y334" s="319"/>
      <c r="Z334" s="106">
        <f t="shared" si="8"/>
        <v>70</v>
      </c>
    </row>
    <row r="335" spans="2:26" s="49" customFormat="1" ht="30" customHeight="1" x14ac:dyDescent="0.55000000000000004">
      <c r="B335" s="44">
        <v>14</v>
      </c>
      <c r="C335" s="45" t="s">
        <v>15</v>
      </c>
      <c r="D335" s="54"/>
      <c r="E335" s="55" t="s">
        <v>1</v>
      </c>
      <c r="F335" s="56">
        <v>5</v>
      </c>
      <c r="G335" s="113">
        <v>10</v>
      </c>
      <c r="H335" s="108"/>
      <c r="I335" s="256"/>
      <c r="J335" s="114">
        <v>10</v>
      </c>
      <c r="K335" s="115"/>
      <c r="L335" s="116"/>
      <c r="M335" s="256"/>
      <c r="N335" s="117">
        <v>10</v>
      </c>
      <c r="O335" s="114">
        <v>3</v>
      </c>
      <c r="P335" s="256"/>
      <c r="Q335" s="44">
        <v>14</v>
      </c>
      <c r="R335" s="114"/>
      <c r="S335" s="116">
        <v>10</v>
      </c>
      <c r="T335" s="118"/>
      <c r="U335" s="115">
        <v>9</v>
      </c>
      <c r="V335" s="116">
        <v>9</v>
      </c>
      <c r="W335" s="117">
        <v>6</v>
      </c>
      <c r="X335" s="118">
        <v>3</v>
      </c>
      <c r="Y335" s="319"/>
      <c r="Z335" s="106">
        <f t="shared" si="8"/>
        <v>70</v>
      </c>
    </row>
    <row r="336" spans="2:26" s="49" customFormat="1" ht="30" customHeight="1" x14ac:dyDescent="0.55000000000000004">
      <c r="B336" s="44">
        <v>15</v>
      </c>
      <c r="C336" s="45" t="s">
        <v>15</v>
      </c>
      <c r="D336" s="54"/>
      <c r="E336" s="55" t="s">
        <v>1</v>
      </c>
      <c r="F336" s="56">
        <v>5</v>
      </c>
      <c r="G336" s="113">
        <v>10</v>
      </c>
      <c r="H336" s="108"/>
      <c r="I336" s="256"/>
      <c r="J336" s="114">
        <v>10</v>
      </c>
      <c r="K336" s="115"/>
      <c r="L336" s="116"/>
      <c r="M336" s="256"/>
      <c r="N336" s="117">
        <v>10</v>
      </c>
      <c r="O336" s="114">
        <v>3</v>
      </c>
      <c r="P336" s="256"/>
      <c r="Q336" s="44">
        <v>15</v>
      </c>
      <c r="R336" s="114"/>
      <c r="S336" s="116">
        <v>10</v>
      </c>
      <c r="T336" s="118"/>
      <c r="U336" s="115">
        <v>9</v>
      </c>
      <c r="V336" s="116">
        <v>9</v>
      </c>
      <c r="W336" s="117">
        <v>6</v>
      </c>
      <c r="X336" s="118">
        <v>3</v>
      </c>
      <c r="Y336" s="319"/>
      <c r="Z336" s="106">
        <f t="shared" si="8"/>
        <v>70</v>
      </c>
    </row>
    <row r="337" spans="2:26" s="49" customFormat="1" ht="30" customHeight="1" x14ac:dyDescent="0.55000000000000004">
      <c r="B337" s="44">
        <v>16</v>
      </c>
      <c r="C337" s="45" t="s">
        <v>15</v>
      </c>
      <c r="D337" s="54"/>
      <c r="E337" s="55"/>
      <c r="F337" s="56"/>
      <c r="G337" s="113">
        <v>10</v>
      </c>
      <c r="H337" s="108"/>
      <c r="I337" s="256"/>
      <c r="J337" s="114">
        <v>10</v>
      </c>
      <c r="K337" s="115"/>
      <c r="L337" s="116"/>
      <c r="M337" s="256"/>
      <c r="N337" s="117">
        <v>10</v>
      </c>
      <c r="O337" s="114">
        <v>3</v>
      </c>
      <c r="P337" s="256"/>
      <c r="Q337" s="44">
        <v>16</v>
      </c>
      <c r="R337" s="114"/>
      <c r="S337" s="116">
        <v>10</v>
      </c>
      <c r="T337" s="118"/>
      <c r="U337" s="115">
        <v>9</v>
      </c>
      <c r="V337" s="116">
        <v>9</v>
      </c>
      <c r="W337" s="117">
        <v>6</v>
      </c>
      <c r="X337" s="118">
        <v>3</v>
      </c>
      <c r="Y337" s="319"/>
      <c r="Z337" s="106">
        <f t="shared" si="8"/>
        <v>70</v>
      </c>
    </row>
    <row r="338" spans="2:26" s="49" customFormat="1" ht="30" customHeight="1" x14ac:dyDescent="0.55000000000000004">
      <c r="B338" s="44">
        <v>17</v>
      </c>
      <c r="C338" s="45" t="s">
        <v>15</v>
      </c>
      <c r="D338" s="54"/>
      <c r="E338" s="54"/>
      <c r="F338" s="56"/>
      <c r="G338" s="113">
        <v>10</v>
      </c>
      <c r="H338" s="119"/>
      <c r="I338" s="256"/>
      <c r="J338" s="120">
        <v>10</v>
      </c>
      <c r="K338" s="115"/>
      <c r="L338" s="116"/>
      <c r="M338" s="256"/>
      <c r="N338" s="117">
        <v>10</v>
      </c>
      <c r="O338" s="114">
        <v>3</v>
      </c>
      <c r="P338" s="256"/>
      <c r="Q338" s="50">
        <v>17</v>
      </c>
      <c r="R338" s="109">
        <v>11</v>
      </c>
      <c r="S338" s="111">
        <v>10</v>
      </c>
      <c r="T338" s="105">
        <v>10</v>
      </c>
      <c r="U338" s="110"/>
      <c r="V338" s="111"/>
      <c r="W338" s="112">
        <v>6</v>
      </c>
      <c r="X338" s="105">
        <v>3</v>
      </c>
      <c r="Y338" s="319"/>
      <c r="Z338" s="104">
        <f t="shared" si="8"/>
        <v>73</v>
      </c>
    </row>
    <row r="339" spans="2:26" s="49" customFormat="1" ht="30" customHeight="1" x14ac:dyDescent="0.55000000000000004">
      <c r="B339" s="50">
        <v>18</v>
      </c>
      <c r="C339" s="51" t="s">
        <v>15</v>
      </c>
      <c r="D339" s="57"/>
      <c r="E339" s="57" t="s">
        <v>5</v>
      </c>
      <c r="F339" s="59">
        <v>5</v>
      </c>
      <c r="G339" s="107">
        <v>10</v>
      </c>
      <c r="H339" s="119"/>
      <c r="I339" s="256"/>
      <c r="J339" s="143">
        <v>10</v>
      </c>
      <c r="K339" s="115"/>
      <c r="L339" s="116"/>
      <c r="M339" s="256"/>
      <c r="N339" s="112">
        <v>10</v>
      </c>
      <c r="O339" s="109">
        <v>6</v>
      </c>
      <c r="P339" s="256"/>
      <c r="Q339" s="50">
        <v>18</v>
      </c>
      <c r="R339" s="109">
        <v>11</v>
      </c>
      <c r="S339" s="111">
        <v>10</v>
      </c>
      <c r="T339" s="105">
        <v>10</v>
      </c>
      <c r="U339" s="110"/>
      <c r="V339" s="111"/>
      <c r="W339" s="112">
        <v>6</v>
      </c>
      <c r="X339" s="105">
        <v>3</v>
      </c>
      <c r="Y339" s="319"/>
      <c r="Z339" s="104">
        <f t="shared" si="8"/>
        <v>76</v>
      </c>
    </row>
    <row r="340" spans="2:26" s="49" customFormat="1" ht="30" customHeight="1" x14ac:dyDescent="0.55000000000000004">
      <c r="B340" s="50">
        <v>19</v>
      </c>
      <c r="C340" s="51" t="s">
        <v>15</v>
      </c>
      <c r="D340" s="57"/>
      <c r="E340" s="58" t="s">
        <v>1</v>
      </c>
      <c r="F340" s="59">
        <v>5</v>
      </c>
      <c r="G340" s="107">
        <v>10</v>
      </c>
      <c r="H340" s="108"/>
      <c r="I340" s="256"/>
      <c r="J340" s="109">
        <v>10</v>
      </c>
      <c r="K340" s="115"/>
      <c r="L340" s="116"/>
      <c r="M340" s="256"/>
      <c r="N340" s="112">
        <v>10</v>
      </c>
      <c r="O340" s="109">
        <v>6</v>
      </c>
      <c r="P340" s="256"/>
      <c r="Q340" s="50">
        <v>19</v>
      </c>
      <c r="R340" s="109">
        <v>11</v>
      </c>
      <c r="S340" s="111">
        <v>10</v>
      </c>
      <c r="T340" s="105">
        <v>10</v>
      </c>
      <c r="U340" s="110"/>
      <c r="V340" s="111"/>
      <c r="W340" s="112">
        <v>6</v>
      </c>
      <c r="X340" s="105">
        <v>3</v>
      </c>
      <c r="Y340" s="319"/>
      <c r="Z340" s="104">
        <f t="shared" si="8"/>
        <v>76</v>
      </c>
    </row>
    <row r="341" spans="2:26" s="49" customFormat="1" ht="30" customHeight="1" x14ac:dyDescent="0.55000000000000004">
      <c r="B341" s="44">
        <v>20</v>
      </c>
      <c r="C341" s="45" t="s">
        <v>15</v>
      </c>
      <c r="D341" s="54"/>
      <c r="E341" s="55" t="s">
        <v>1</v>
      </c>
      <c r="F341" s="56">
        <v>5</v>
      </c>
      <c r="G341" s="113">
        <v>10</v>
      </c>
      <c r="H341" s="108"/>
      <c r="I341" s="256"/>
      <c r="J341" s="114">
        <v>10</v>
      </c>
      <c r="K341" s="115"/>
      <c r="L341" s="116"/>
      <c r="M341" s="256"/>
      <c r="N341" s="117">
        <v>10</v>
      </c>
      <c r="O341" s="114">
        <v>3</v>
      </c>
      <c r="P341" s="256"/>
      <c r="Q341" s="44">
        <v>20</v>
      </c>
      <c r="R341" s="114"/>
      <c r="S341" s="116">
        <v>10</v>
      </c>
      <c r="T341" s="118"/>
      <c r="U341" s="115">
        <v>9</v>
      </c>
      <c r="V341" s="116">
        <v>9</v>
      </c>
      <c r="W341" s="117">
        <v>6</v>
      </c>
      <c r="X341" s="118">
        <v>3</v>
      </c>
      <c r="Y341" s="319"/>
      <c r="Z341" s="106">
        <f t="shared" si="8"/>
        <v>70</v>
      </c>
    </row>
    <row r="342" spans="2:26" s="49" customFormat="1" ht="30" customHeight="1" x14ac:dyDescent="0.55000000000000004">
      <c r="B342" s="44">
        <v>21</v>
      </c>
      <c r="C342" s="45" t="s">
        <v>15</v>
      </c>
      <c r="D342" s="54"/>
      <c r="E342" s="55" t="s">
        <v>1</v>
      </c>
      <c r="F342" s="56">
        <v>5</v>
      </c>
      <c r="G342" s="113">
        <v>10</v>
      </c>
      <c r="H342" s="108"/>
      <c r="I342" s="256"/>
      <c r="J342" s="114">
        <v>10</v>
      </c>
      <c r="K342" s="115"/>
      <c r="L342" s="116"/>
      <c r="M342" s="256"/>
      <c r="N342" s="117">
        <v>10</v>
      </c>
      <c r="O342" s="114">
        <v>3</v>
      </c>
      <c r="P342" s="256"/>
      <c r="Q342" s="44">
        <v>21</v>
      </c>
      <c r="R342" s="114"/>
      <c r="S342" s="116">
        <v>10</v>
      </c>
      <c r="T342" s="118"/>
      <c r="U342" s="115">
        <v>9</v>
      </c>
      <c r="V342" s="116">
        <v>9</v>
      </c>
      <c r="W342" s="117">
        <v>6</v>
      </c>
      <c r="X342" s="118">
        <v>3</v>
      </c>
      <c r="Y342" s="319"/>
      <c r="Z342" s="106">
        <f t="shared" si="8"/>
        <v>70</v>
      </c>
    </row>
    <row r="343" spans="2:26" s="49" customFormat="1" ht="30" customHeight="1" x14ac:dyDescent="0.55000000000000004">
      <c r="B343" s="44">
        <v>22</v>
      </c>
      <c r="C343" s="45" t="s">
        <v>15</v>
      </c>
      <c r="D343" s="54"/>
      <c r="E343" s="55" t="s">
        <v>1</v>
      </c>
      <c r="F343" s="56">
        <v>5</v>
      </c>
      <c r="G343" s="113">
        <v>10</v>
      </c>
      <c r="H343" s="108"/>
      <c r="I343" s="256"/>
      <c r="J343" s="114">
        <v>10</v>
      </c>
      <c r="K343" s="115"/>
      <c r="L343" s="116"/>
      <c r="M343" s="256"/>
      <c r="N343" s="117">
        <v>10</v>
      </c>
      <c r="O343" s="114">
        <v>3</v>
      </c>
      <c r="P343" s="256"/>
      <c r="Q343" s="44">
        <v>22</v>
      </c>
      <c r="R343" s="114"/>
      <c r="S343" s="116">
        <v>10</v>
      </c>
      <c r="T343" s="118"/>
      <c r="U343" s="115">
        <v>9</v>
      </c>
      <c r="V343" s="116">
        <v>9</v>
      </c>
      <c r="W343" s="117">
        <v>6</v>
      </c>
      <c r="X343" s="118">
        <v>3</v>
      </c>
      <c r="Y343" s="319"/>
      <c r="Z343" s="106">
        <f t="shared" si="8"/>
        <v>70</v>
      </c>
    </row>
    <row r="344" spans="2:26" s="49" customFormat="1" ht="30" customHeight="1" x14ac:dyDescent="0.55000000000000004">
      <c r="B344" s="44">
        <v>23</v>
      </c>
      <c r="C344" s="45" t="s">
        <v>15</v>
      </c>
      <c r="D344" s="54"/>
      <c r="E344" s="55"/>
      <c r="F344" s="56"/>
      <c r="G344" s="113">
        <v>10</v>
      </c>
      <c r="H344" s="108"/>
      <c r="I344" s="256"/>
      <c r="J344" s="114">
        <v>10</v>
      </c>
      <c r="K344" s="115"/>
      <c r="L344" s="116"/>
      <c r="M344" s="256"/>
      <c r="N344" s="117">
        <v>10</v>
      </c>
      <c r="O344" s="114">
        <v>3</v>
      </c>
      <c r="P344" s="256"/>
      <c r="Q344" s="44">
        <v>23</v>
      </c>
      <c r="R344" s="114"/>
      <c r="S344" s="116">
        <v>10</v>
      </c>
      <c r="T344" s="118"/>
      <c r="U344" s="115">
        <v>9</v>
      </c>
      <c r="V344" s="116">
        <v>9</v>
      </c>
      <c r="W344" s="117">
        <v>6</v>
      </c>
      <c r="X344" s="118">
        <v>3</v>
      </c>
      <c r="Y344" s="319"/>
      <c r="Z344" s="106">
        <f t="shared" si="8"/>
        <v>70</v>
      </c>
    </row>
    <row r="345" spans="2:26" s="49" customFormat="1" ht="30" customHeight="1" x14ac:dyDescent="0.55000000000000004">
      <c r="B345" s="44">
        <v>24</v>
      </c>
      <c r="C345" s="45" t="s">
        <v>15</v>
      </c>
      <c r="D345" s="65"/>
      <c r="E345" s="66"/>
      <c r="F345" s="67"/>
      <c r="G345" s="113">
        <v>10</v>
      </c>
      <c r="H345" s="123"/>
      <c r="I345" s="256"/>
      <c r="J345" s="114">
        <v>10</v>
      </c>
      <c r="K345" s="124"/>
      <c r="L345" s="116"/>
      <c r="M345" s="256"/>
      <c r="N345" s="117">
        <v>10</v>
      </c>
      <c r="O345" s="114">
        <v>3</v>
      </c>
      <c r="P345" s="256"/>
      <c r="Q345" s="50">
        <v>24</v>
      </c>
      <c r="R345" s="109">
        <v>11</v>
      </c>
      <c r="S345" s="111">
        <v>10</v>
      </c>
      <c r="T345" s="105">
        <v>10</v>
      </c>
      <c r="U345" s="110"/>
      <c r="V345" s="111"/>
      <c r="W345" s="157">
        <v>6</v>
      </c>
      <c r="X345" s="170">
        <v>3</v>
      </c>
      <c r="Y345" s="319"/>
      <c r="Z345" s="104">
        <f t="shared" si="8"/>
        <v>73</v>
      </c>
    </row>
    <row r="346" spans="2:26" s="49" customFormat="1" ht="30" customHeight="1" x14ac:dyDescent="0.55000000000000004">
      <c r="B346" s="50">
        <v>25</v>
      </c>
      <c r="C346" s="51" t="s">
        <v>15</v>
      </c>
      <c r="D346" s="62"/>
      <c r="E346" s="63"/>
      <c r="F346" s="64"/>
      <c r="G346" s="107">
        <v>10</v>
      </c>
      <c r="H346" s="123"/>
      <c r="I346" s="256"/>
      <c r="J346" s="109">
        <v>10</v>
      </c>
      <c r="K346" s="124"/>
      <c r="L346" s="116"/>
      <c r="M346" s="256"/>
      <c r="N346" s="112">
        <v>10</v>
      </c>
      <c r="O346" s="109">
        <v>6</v>
      </c>
      <c r="P346" s="256"/>
      <c r="Q346" s="50">
        <v>25</v>
      </c>
      <c r="R346" s="109">
        <v>11</v>
      </c>
      <c r="S346" s="111">
        <v>10</v>
      </c>
      <c r="T346" s="105">
        <v>10</v>
      </c>
      <c r="U346" s="110"/>
      <c r="V346" s="122"/>
      <c r="W346" s="157">
        <v>6</v>
      </c>
      <c r="X346" s="170">
        <v>3</v>
      </c>
      <c r="Y346" s="319"/>
      <c r="Z346" s="104">
        <f t="shared" si="8"/>
        <v>76</v>
      </c>
    </row>
    <row r="347" spans="2:26" s="49" customFormat="1" ht="30" customHeight="1" x14ac:dyDescent="0.55000000000000004">
      <c r="B347" s="50">
        <v>26</v>
      </c>
      <c r="C347" s="51" t="s">
        <v>15</v>
      </c>
      <c r="D347" s="62"/>
      <c r="E347" s="63"/>
      <c r="F347" s="64"/>
      <c r="G347" s="107">
        <v>10</v>
      </c>
      <c r="H347" s="123"/>
      <c r="I347" s="256"/>
      <c r="J347" s="109">
        <v>10</v>
      </c>
      <c r="K347" s="124"/>
      <c r="L347" s="116"/>
      <c r="M347" s="256"/>
      <c r="N347" s="112">
        <v>10</v>
      </c>
      <c r="O347" s="109">
        <v>6</v>
      </c>
      <c r="P347" s="256"/>
      <c r="Q347" s="50">
        <v>26</v>
      </c>
      <c r="R347" s="109">
        <v>11</v>
      </c>
      <c r="S347" s="111">
        <v>10</v>
      </c>
      <c r="T347" s="105">
        <v>10</v>
      </c>
      <c r="U347" s="110"/>
      <c r="V347" s="122"/>
      <c r="W347" s="157">
        <v>6</v>
      </c>
      <c r="X347" s="170">
        <v>3</v>
      </c>
      <c r="Y347" s="319"/>
      <c r="Z347" s="104">
        <f t="shared" si="8"/>
        <v>76</v>
      </c>
    </row>
    <row r="348" spans="2:26" s="49" customFormat="1" ht="30" customHeight="1" x14ac:dyDescent="0.55000000000000004">
      <c r="B348" s="44">
        <v>27</v>
      </c>
      <c r="C348" s="45" t="s">
        <v>15</v>
      </c>
      <c r="D348" s="54"/>
      <c r="E348" s="55" t="s">
        <v>1</v>
      </c>
      <c r="F348" s="56">
        <v>5</v>
      </c>
      <c r="G348" s="113">
        <v>10</v>
      </c>
      <c r="H348" s="119"/>
      <c r="I348" s="256"/>
      <c r="J348" s="114">
        <v>10</v>
      </c>
      <c r="K348" s="115"/>
      <c r="L348" s="116"/>
      <c r="M348" s="256"/>
      <c r="N348" s="117">
        <v>10</v>
      </c>
      <c r="O348" s="114">
        <v>3</v>
      </c>
      <c r="P348" s="256"/>
      <c r="Q348" s="44">
        <v>27</v>
      </c>
      <c r="R348" s="114"/>
      <c r="S348" s="116">
        <v>10</v>
      </c>
      <c r="T348" s="118"/>
      <c r="U348" s="115">
        <v>9</v>
      </c>
      <c r="V348" s="116">
        <v>9</v>
      </c>
      <c r="W348" s="191">
        <v>6</v>
      </c>
      <c r="X348" s="201">
        <v>3</v>
      </c>
      <c r="Y348" s="319"/>
      <c r="Z348" s="106">
        <f t="shared" si="8"/>
        <v>70</v>
      </c>
    </row>
    <row r="349" spans="2:26" s="49" customFormat="1" ht="30" customHeight="1" x14ac:dyDescent="0.55000000000000004">
      <c r="B349" s="44">
        <v>28</v>
      </c>
      <c r="C349" s="45" t="s">
        <v>15</v>
      </c>
      <c r="D349" s="54"/>
      <c r="E349" s="55" t="s">
        <v>1</v>
      </c>
      <c r="F349" s="56">
        <v>5</v>
      </c>
      <c r="G349" s="113">
        <v>10</v>
      </c>
      <c r="H349" s="108"/>
      <c r="I349" s="256"/>
      <c r="J349" s="114">
        <v>10</v>
      </c>
      <c r="K349" s="115"/>
      <c r="L349" s="116"/>
      <c r="M349" s="256"/>
      <c r="N349" s="117">
        <v>10</v>
      </c>
      <c r="O349" s="114">
        <v>3</v>
      </c>
      <c r="P349" s="256"/>
      <c r="Q349" s="44">
        <v>28</v>
      </c>
      <c r="R349" s="114"/>
      <c r="S349" s="116">
        <v>10</v>
      </c>
      <c r="T349" s="118"/>
      <c r="U349" s="115">
        <v>9</v>
      </c>
      <c r="V349" s="116">
        <v>9</v>
      </c>
      <c r="W349" s="117">
        <v>6</v>
      </c>
      <c r="X349" s="118">
        <v>3</v>
      </c>
      <c r="Y349" s="319"/>
      <c r="Z349" s="106">
        <f t="shared" si="8"/>
        <v>70</v>
      </c>
    </row>
    <row r="350" spans="2:26" s="49" customFormat="1" ht="30" customHeight="1" x14ac:dyDescent="0.55000000000000004">
      <c r="B350" s="44">
        <v>29</v>
      </c>
      <c r="C350" s="45" t="s">
        <v>15</v>
      </c>
      <c r="D350" s="54"/>
      <c r="E350" s="55" t="s">
        <v>1</v>
      </c>
      <c r="F350" s="56">
        <v>5</v>
      </c>
      <c r="G350" s="113">
        <v>10</v>
      </c>
      <c r="H350" s="108"/>
      <c r="I350" s="256"/>
      <c r="J350" s="114">
        <v>10</v>
      </c>
      <c r="K350" s="115"/>
      <c r="L350" s="116"/>
      <c r="M350" s="256"/>
      <c r="N350" s="117">
        <v>10</v>
      </c>
      <c r="O350" s="114">
        <v>3</v>
      </c>
      <c r="P350" s="256"/>
      <c r="Q350" s="44">
        <v>29</v>
      </c>
      <c r="R350" s="114"/>
      <c r="S350" s="116">
        <v>10</v>
      </c>
      <c r="T350" s="118"/>
      <c r="U350" s="115">
        <v>9</v>
      </c>
      <c r="V350" s="116">
        <v>9</v>
      </c>
      <c r="W350" s="117">
        <v>6</v>
      </c>
      <c r="X350" s="118">
        <v>3</v>
      </c>
      <c r="Y350" s="319"/>
      <c r="Z350" s="106">
        <f t="shared" si="8"/>
        <v>70</v>
      </c>
    </row>
    <row r="351" spans="2:26" s="49" customFormat="1" ht="30" customHeight="1" x14ac:dyDescent="0.55000000000000004">
      <c r="B351" s="44">
        <v>30</v>
      </c>
      <c r="C351" s="45" t="s">
        <v>15</v>
      </c>
      <c r="D351" s="54"/>
      <c r="E351" s="55"/>
      <c r="F351" s="56"/>
      <c r="G351" s="113">
        <v>10</v>
      </c>
      <c r="H351" s="108"/>
      <c r="I351" s="256"/>
      <c r="J351" s="114">
        <v>10</v>
      </c>
      <c r="K351" s="115"/>
      <c r="L351" s="116"/>
      <c r="M351" s="256"/>
      <c r="N351" s="117">
        <v>10</v>
      </c>
      <c r="O351" s="114">
        <v>3</v>
      </c>
      <c r="P351" s="256"/>
      <c r="Q351" s="44">
        <v>30</v>
      </c>
      <c r="R351" s="114"/>
      <c r="S351" s="116">
        <v>10</v>
      </c>
      <c r="T351" s="118"/>
      <c r="U351" s="115">
        <v>9</v>
      </c>
      <c r="V351" s="116">
        <v>9</v>
      </c>
      <c r="W351" s="117">
        <v>6</v>
      </c>
      <c r="X351" s="118">
        <v>3</v>
      </c>
      <c r="Y351" s="319"/>
      <c r="Z351" s="106">
        <f t="shared" si="8"/>
        <v>70</v>
      </c>
    </row>
    <row r="352" spans="2:26" s="49" customFormat="1" ht="33.75" customHeight="1" thickBot="1" x14ac:dyDescent="0.6">
      <c r="B352" s="68">
        <v>31</v>
      </c>
      <c r="C352" s="45"/>
      <c r="D352" s="69"/>
      <c r="E352" s="70"/>
      <c r="F352" s="71"/>
      <c r="G352" s="144">
        <v>10</v>
      </c>
      <c r="H352" s="126"/>
      <c r="I352" s="257"/>
      <c r="J352" s="145">
        <v>10</v>
      </c>
      <c r="K352" s="146"/>
      <c r="L352" s="147"/>
      <c r="M352" s="257"/>
      <c r="N352" s="148">
        <v>10</v>
      </c>
      <c r="O352" s="145">
        <v>3</v>
      </c>
      <c r="P352" s="257"/>
      <c r="Q352" s="215">
        <v>31</v>
      </c>
      <c r="R352" s="190">
        <v>11</v>
      </c>
      <c r="S352" s="159">
        <v>10</v>
      </c>
      <c r="T352" s="188">
        <v>10</v>
      </c>
      <c r="U352" s="189"/>
      <c r="V352" s="159"/>
      <c r="W352" s="200">
        <v>6</v>
      </c>
      <c r="X352" s="188">
        <v>3</v>
      </c>
      <c r="Y352" s="320"/>
      <c r="Z352" s="104">
        <f t="shared" si="8"/>
        <v>73</v>
      </c>
    </row>
    <row r="353" spans="2:28" ht="46.5" x14ac:dyDescent="0.7">
      <c r="B353" s="234" t="s">
        <v>0</v>
      </c>
      <c r="C353" s="258"/>
      <c r="D353" s="258"/>
      <c r="E353" s="80"/>
      <c r="F353" s="80"/>
      <c r="G353" s="283">
        <f>G336+G337+G338+G339+G340+G341+G342+G343+G344+G345+G346+G347+G348+G349+G350+G351+G352+G335+G334+G333+G332+G331+G330+G329+G328+G327+G326+G325+G324+G323+G322</f>
        <v>310</v>
      </c>
      <c r="H353" s="220"/>
      <c r="I353" s="281">
        <f>G353</f>
        <v>310</v>
      </c>
      <c r="J353" s="283">
        <f>J336+J337+J338+J339+J340+J341+J342+J343+J344+J345+J346+J347+J348+J349+J350+J351+J352+J335+J334+J333+J332+J331+J330+J329+J328+J327+J326+J325+J324+J323+J322</f>
        <v>310</v>
      </c>
      <c r="K353" s="283">
        <f>K322+K323+K324+K325+K326+K327+K328+K329+K330+K331+K332+K333+K334+K335+K336+K337+K338+K339+K340+K341+K342+K343+K344+K345+K346+K347+K348+K349+K350+K351+K352</f>
        <v>0</v>
      </c>
      <c r="L353" s="283">
        <f>L322+L323+L324+L325+L326+L327+L328+L329+L330+L331+L332+L333+L334+L335+L336+L337+L338+L339+L340+L341+L342+L343+L344+L345+L346+L347+L348+L349+L350+L351+L352</f>
        <v>0</v>
      </c>
      <c r="M353" s="281">
        <f>J353+K353+L353</f>
        <v>310</v>
      </c>
      <c r="N353" s="279">
        <f>N336+N337+N338+N339+N340+N341+N342+N343+N344+N345+N346+N347+N348+N349+N350+N351+N352+N335+N334+N333+N332+N331+N330+N329+N328+N327+N326+N325+N324+N323+N322</f>
        <v>310</v>
      </c>
      <c r="O353" s="283">
        <f>O336+O337+O338+O339+O340+O341+O342+O343+O344+O345+O346+O347+O348+O349+O350+O351+O352+O335+O334+O333+O332+O331+O330+O329+O328+O327+O326+O325+O324+O323+O322</f>
        <v>117</v>
      </c>
      <c r="P353" s="281">
        <f>N353+O353</f>
        <v>427</v>
      </c>
      <c r="Q353" s="221"/>
      <c r="R353" s="283">
        <f>R322+R323+R324+R325+R326+R327+R328+R329+R330+R331+R332+R333+R334+R335+R336+R337+R338+R339+R340+R341+R342+R343+R344+R345+R346+R347+R348+R349+R350+R351+R352</f>
        <v>143</v>
      </c>
      <c r="S353" s="321">
        <f>S322+S323+S324+S325+S326+S327+S328+S329+S330+S331+S332+S333+S334+S335+S336+S337+S338+S339+S340+S341+S342+S343+S344+S345+S346+S347+S348+S349+S350+S351+S352</f>
        <v>310</v>
      </c>
      <c r="T353" s="283">
        <f>T322+T323+T324+T325+T326+T327+T328+T329+T330+T331+T332+T333+T334+T335+T336+T337+T338+T339+T340+T341+T343+T344+T345+T346+T342+T347+T348+T349+T350+T351+T352</f>
        <v>130</v>
      </c>
      <c r="U353" s="323">
        <f>U322+U323+U324+U325+U326+U327+U328+U329+U330+U331+U332+U333+U334+U335+U336+U337+U338+U339+U340+U341+U342+U343+U344+U345+U346+U347+U348+U349+U350+U351+U352</f>
        <v>162</v>
      </c>
      <c r="V353" s="321">
        <f>V322+V323+V324+V325+V326+V327+V328+V329+V330+V331+V332+V333+V334+V335+V336+V337+V338+V339+V340+V341+V342+V343+V344+V345+V346+V347+V348+V349+V350+V351+V352</f>
        <v>162</v>
      </c>
      <c r="W353" s="279">
        <f>W322+W323+W324+W325+W326+W327+W328+W329+W330+W331+W332+W333+W334+W335+W336+W337+W338+W339+W340+W341+W342+W343+W344+W345+W346+W347+W348+W349+W350+W351+W352</f>
        <v>186</v>
      </c>
      <c r="X353" s="283">
        <f>X322+X323+X324+X325+X326+X327+X328+X329+X330+X331+X332+X333+X334+X335+X336+X337+X338+X339+X341+X342+X340+X343+X344+X346+X345+X347+X348+X349+X350+X351+X352</f>
        <v>93</v>
      </c>
      <c r="Y353" s="281">
        <f>R353+S353+U353+V353+W353+T353+X353</f>
        <v>1186</v>
      </c>
      <c r="Z353" s="283">
        <f>SUM(Z322:Z352)</f>
        <v>2233</v>
      </c>
    </row>
    <row r="354" spans="2:28" ht="30.75" customHeight="1" thickBot="1" x14ac:dyDescent="0.75">
      <c r="B354" s="235"/>
      <c r="C354" s="259"/>
      <c r="D354" s="259"/>
      <c r="E354" s="81"/>
      <c r="F354" s="81"/>
      <c r="G354" s="284"/>
      <c r="H354" s="222"/>
      <c r="I354" s="282"/>
      <c r="J354" s="284"/>
      <c r="K354" s="284"/>
      <c r="L354" s="284"/>
      <c r="M354" s="282"/>
      <c r="N354" s="280"/>
      <c r="O354" s="284"/>
      <c r="P354" s="282"/>
      <c r="Q354" s="223"/>
      <c r="R354" s="284"/>
      <c r="S354" s="322"/>
      <c r="T354" s="284"/>
      <c r="U354" s="324"/>
      <c r="V354" s="322"/>
      <c r="W354" s="280"/>
      <c r="X354" s="284"/>
      <c r="Y354" s="282"/>
      <c r="Z354" s="284"/>
    </row>
    <row r="355" spans="2:28" hidden="1" x14ac:dyDescent="0.25">
      <c r="B355" s="82"/>
      <c r="C355" s="82"/>
      <c r="D355" s="82"/>
      <c r="E355" s="82"/>
      <c r="F355" s="82"/>
      <c r="G355" s="82"/>
      <c r="H355" s="82"/>
      <c r="I355" s="82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</row>
    <row r="356" spans="2:28" hidden="1" x14ac:dyDescent="0.25">
      <c r="B356" s="82"/>
      <c r="C356" s="82"/>
      <c r="D356" s="82"/>
      <c r="E356" s="82"/>
      <c r="F356" s="82"/>
      <c r="G356" s="82"/>
      <c r="H356" s="82"/>
      <c r="I356" s="82"/>
      <c r="J356" s="82"/>
      <c r="K356" s="82"/>
      <c r="L356" s="82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</row>
    <row r="357" spans="2:28" ht="15.75" hidden="1" thickBot="1" x14ac:dyDescent="0.3">
      <c r="B357" s="82"/>
      <c r="C357" s="82"/>
      <c r="D357" s="82"/>
      <c r="E357" s="82"/>
      <c r="F357" s="82"/>
      <c r="G357" s="82"/>
      <c r="H357" s="82"/>
      <c r="I357" s="82"/>
      <c r="J357" s="82"/>
      <c r="K357" s="82"/>
      <c r="L357" s="82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</row>
    <row r="358" spans="2:28" ht="31.5" customHeight="1" x14ac:dyDescent="0.35">
      <c r="B358" s="310" t="s">
        <v>24</v>
      </c>
      <c r="C358" s="311"/>
      <c r="D358" s="311"/>
      <c r="E358" s="311"/>
      <c r="F358" s="311"/>
      <c r="G358" s="311"/>
      <c r="H358" s="311"/>
      <c r="I358" s="311"/>
      <c r="J358" s="311"/>
      <c r="K358" s="311"/>
      <c r="L358" s="311"/>
      <c r="M358" s="311"/>
      <c r="N358" s="311"/>
      <c r="O358" s="311"/>
      <c r="P358" s="311"/>
      <c r="Q358" s="311"/>
      <c r="R358" s="311"/>
      <c r="S358" s="311"/>
      <c r="T358" s="311"/>
      <c r="U358" s="311"/>
      <c r="V358" s="311"/>
      <c r="W358" s="311"/>
      <c r="X358" s="312"/>
      <c r="Y358" s="312"/>
      <c r="Z358" s="313"/>
    </row>
    <row r="359" spans="2:28" ht="30.75" customHeight="1" thickBot="1" x14ac:dyDescent="0.4">
      <c r="B359" s="314" t="s">
        <v>66</v>
      </c>
      <c r="C359" s="315"/>
      <c r="D359" s="315"/>
      <c r="E359" s="316"/>
      <c r="F359" s="316"/>
      <c r="G359" s="315"/>
      <c r="H359" s="315"/>
      <c r="I359" s="315"/>
      <c r="J359" s="315"/>
      <c r="K359" s="315"/>
      <c r="L359" s="315"/>
      <c r="M359" s="315"/>
      <c r="N359" s="316"/>
      <c r="O359" s="316"/>
      <c r="P359" s="316"/>
      <c r="Q359" s="316"/>
      <c r="R359" s="316"/>
      <c r="S359" s="316"/>
      <c r="T359" s="316"/>
      <c r="U359" s="316"/>
      <c r="V359" s="316"/>
      <c r="W359" s="316"/>
      <c r="X359" s="315"/>
      <c r="Y359" s="315"/>
      <c r="Z359" s="317"/>
    </row>
    <row r="360" spans="2:28" ht="65.25" customHeight="1" thickBot="1" x14ac:dyDescent="0.3">
      <c r="B360" s="304" t="s">
        <v>65</v>
      </c>
      <c r="C360" s="305"/>
      <c r="D360" s="306"/>
      <c r="E360" s="216"/>
      <c r="F360" s="6"/>
      <c r="G360" s="240" t="s">
        <v>17</v>
      </c>
      <c r="H360" s="241"/>
      <c r="I360" s="242"/>
      <c r="J360" s="240" t="s">
        <v>18</v>
      </c>
      <c r="K360" s="241"/>
      <c r="L360" s="241"/>
      <c r="M360" s="242"/>
      <c r="N360" s="240" t="s">
        <v>19</v>
      </c>
      <c r="O360" s="241"/>
      <c r="P360" s="242"/>
      <c r="Q360" s="214" t="s">
        <v>65</v>
      </c>
      <c r="R360" s="307" t="s">
        <v>20</v>
      </c>
      <c r="S360" s="308"/>
      <c r="T360" s="308"/>
      <c r="U360" s="308"/>
      <c r="V360" s="308"/>
      <c r="W360" s="308"/>
      <c r="X360" s="308"/>
      <c r="Y360" s="309"/>
      <c r="Z360" s="293" t="s">
        <v>21</v>
      </c>
    </row>
    <row r="361" spans="2:28" ht="15.75" hidden="1" thickBot="1" x14ac:dyDescent="0.3">
      <c r="B361" s="217"/>
      <c r="C361" s="36"/>
      <c r="D361" s="36"/>
      <c r="E361" s="296" t="s">
        <v>6</v>
      </c>
      <c r="F361" s="297"/>
      <c r="G361" s="298"/>
      <c r="H361" s="299"/>
      <c r="I361" s="7"/>
      <c r="J361" s="266"/>
      <c r="K361" s="267"/>
      <c r="L361" s="300" t="s">
        <v>2</v>
      </c>
      <c r="M361" s="300"/>
      <c r="N361" s="301"/>
      <c r="O361" s="301"/>
      <c r="P361" s="301"/>
      <c r="Q361" s="301"/>
      <c r="R361" s="301"/>
      <c r="S361" s="302"/>
      <c r="T361" s="302"/>
      <c r="U361" s="302"/>
      <c r="V361" s="302"/>
      <c r="W361" s="303"/>
      <c r="X361" s="8"/>
      <c r="Y361" s="8"/>
      <c r="Z361" s="294"/>
    </row>
    <row r="362" spans="2:28" ht="120" customHeight="1" thickBot="1" x14ac:dyDescent="0.3">
      <c r="B362" s="9" t="s">
        <v>7</v>
      </c>
      <c r="C362" s="10" t="s">
        <v>8</v>
      </c>
      <c r="D362" s="11" t="s">
        <v>9</v>
      </c>
      <c r="E362" s="12" t="s">
        <v>3</v>
      </c>
      <c r="F362" s="13" t="s">
        <v>4</v>
      </c>
      <c r="G362" s="78" t="s">
        <v>29</v>
      </c>
      <c r="H362" s="15" t="s">
        <v>14</v>
      </c>
      <c r="I362" s="72" t="s">
        <v>22</v>
      </c>
      <c r="J362" s="78" t="s">
        <v>44</v>
      </c>
      <c r="K362" s="78" t="s">
        <v>50</v>
      </c>
      <c r="L362" s="78" t="s">
        <v>51</v>
      </c>
      <c r="M362" s="73" t="s">
        <v>22</v>
      </c>
      <c r="N362" s="78" t="s">
        <v>45</v>
      </c>
      <c r="O362" s="14" t="s">
        <v>14</v>
      </c>
      <c r="P362" s="72" t="s">
        <v>22</v>
      </c>
      <c r="Q362" s="72" t="s">
        <v>62</v>
      </c>
      <c r="R362" s="78" t="s">
        <v>46</v>
      </c>
      <c r="S362" s="78" t="s">
        <v>41</v>
      </c>
      <c r="T362" s="78" t="s">
        <v>41</v>
      </c>
      <c r="U362" s="78" t="s">
        <v>42</v>
      </c>
      <c r="V362" s="78" t="s">
        <v>54</v>
      </c>
      <c r="W362" s="78" t="s">
        <v>58</v>
      </c>
      <c r="X362" s="78" t="s">
        <v>60</v>
      </c>
      <c r="Y362" s="72" t="s">
        <v>22</v>
      </c>
      <c r="Z362" s="295"/>
    </row>
    <row r="363" spans="2:28" s="49" customFormat="1" ht="30" customHeight="1" x14ac:dyDescent="0.55000000000000004">
      <c r="B363" s="50">
        <v>1</v>
      </c>
      <c r="C363" s="51" t="s">
        <v>15</v>
      </c>
      <c r="D363" s="52"/>
      <c r="E363" s="52" t="s">
        <v>5</v>
      </c>
      <c r="F363" s="53">
        <v>5</v>
      </c>
      <c r="G363" s="102">
        <v>10</v>
      </c>
      <c r="H363" s="103"/>
      <c r="I363" s="255"/>
      <c r="J363" s="155">
        <v>10</v>
      </c>
      <c r="K363" s="138"/>
      <c r="L363" s="139"/>
      <c r="M363" s="255"/>
      <c r="N363" s="102">
        <v>10</v>
      </c>
      <c r="O363" s="164">
        <v>6</v>
      </c>
      <c r="P363" s="255"/>
      <c r="Q363" s="50">
        <v>1</v>
      </c>
      <c r="R363" s="165"/>
      <c r="S363" s="165">
        <v>10</v>
      </c>
      <c r="T363" s="165">
        <v>10</v>
      </c>
      <c r="U363" s="165">
        <v>9</v>
      </c>
      <c r="V363" s="165"/>
      <c r="W363" s="154">
        <v>6</v>
      </c>
      <c r="X363" s="154">
        <v>3</v>
      </c>
      <c r="Y363" s="249"/>
      <c r="Z363" s="162">
        <f>G363+H363+J363+K363+N363+O363+R363+S363+U363+V363+W363+L363+T363+X363</f>
        <v>74</v>
      </c>
      <c r="AA363" s="152"/>
      <c r="AB363" s="152"/>
    </row>
    <row r="364" spans="2:28" s="49" customFormat="1" ht="30" customHeight="1" x14ac:dyDescent="0.55000000000000004">
      <c r="B364" s="50">
        <v>2</v>
      </c>
      <c r="C364" s="51" t="s">
        <v>15</v>
      </c>
      <c r="D364" s="52"/>
      <c r="E364" s="52"/>
      <c r="F364" s="53"/>
      <c r="G364" s="107">
        <v>10</v>
      </c>
      <c r="H364" s="108"/>
      <c r="I364" s="256"/>
      <c r="J364" s="155">
        <v>10</v>
      </c>
      <c r="K364" s="114"/>
      <c r="L364" s="116"/>
      <c r="M364" s="256"/>
      <c r="N364" s="102">
        <v>10</v>
      </c>
      <c r="O364" s="110">
        <v>6</v>
      </c>
      <c r="P364" s="256"/>
      <c r="Q364" s="50">
        <v>2</v>
      </c>
      <c r="R364" s="153"/>
      <c r="S364" s="153">
        <v>10</v>
      </c>
      <c r="T364" s="153">
        <v>10</v>
      </c>
      <c r="U364" s="153">
        <v>9</v>
      </c>
      <c r="V364" s="153"/>
      <c r="W364" s="154">
        <v>6</v>
      </c>
      <c r="X364" s="105">
        <v>3</v>
      </c>
      <c r="Y364" s="250"/>
      <c r="Z364" s="162">
        <f t="shared" ref="Z364:Z392" si="9">G364+H364+J364+K364+N364+O364+R364+S364+U364+V364+W364+L364+T364+X364</f>
        <v>74</v>
      </c>
      <c r="AA364" s="152"/>
      <c r="AB364" s="152"/>
    </row>
    <row r="365" spans="2:28" s="49" customFormat="1" ht="30" customHeight="1" x14ac:dyDescent="0.55000000000000004">
      <c r="B365" s="44">
        <v>3</v>
      </c>
      <c r="C365" s="45" t="s">
        <v>15</v>
      </c>
      <c r="D365" s="46"/>
      <c r="E365" s="46"/>
      <c r="F365" s="47"/>
      <c r="G365" s="113">
        <v>10</v>
      </c>
      <c r="H365" s="108"/>
      <c r="I365" s="256"/>
      <c r="J365" s="150">
        <v>10</v>
      </c>
      <c r="K365" s="114"/>
      <c r="L365" s="116"/>
      <c r="M365" s="256"/>
      <c r="N365" s="137">
        <v>10</v>
      </c>
      <c r="O365" s="115">
        <v>3</v>
      </c>
      <c r="P365" s="256"/>
      <c r="Q365" s="44">
        <v>3</v>
      </c>
      <c r="R365" s="156"/>
      <c r="S365" s="156">
        <v>10</v>
      </c>
      <c r="T365" s="156"/>
      <c r="U365" s="156">
        <v>9</v>
      </c>
      <c r="V365" s="156">
        <v>9</v>
      </c>
      <c r="W365" s="142">
        <v>6</v>
      </c>
      <c r="X365" s="118">
        <v>3</v>
      </c>
      <c r="Y365" s="250"/>
      <c r="Z365" s="151">
        <f t="shared" si="9"/>
        <v>70</v>
      </c>
      <c r="AA365" s="152"/>
      <c r="AB365" s="152"/>
    </row>
    <row r="366" spans="2:28" s="49" customFormat="1" ht="30" customHeight="1" x14ac:dyDescent="0.55000000000000004">
      <c r="B366" s="44">
        <v>4</v>
      </c>
      <c r="C366" s="45" t="s">
        <v>15</v>
      </c>
      <c r="D366" s="46"/>
      <c r="E366" s="46" t="s">
        <v>5</v>
      </c>
      <c r="F366" s="47">
        <v>5</v>
      </c>
      <c r="G366" s="113">
        <v>10</v>
      </c>
      <c r="H366" s="108"/>
      <c r="I366" s="256"/>
      <c r="J366" s="150">
        <v>10</v>
      </c>
      <c r="K366" s="114"/>
      <c r="L366" s="116"/>
      <c r="M366" s="256"/>
      <c r="N366" s="137">
        <v>10</v>
      </c>
      <c r="O366" s="115">
        <v>3</v>
      </c>
      <c r="P366" s="256"/>
      <c r="Q366" s="44">
        <v>4</v>
      </c>
      <c r="R366" s="156"/>
      <c r="S366" s="156">
        <v>10</v>
      </c>
      <c r="T366" s="156"/>
      <c r="U366" s="156">
        <v>9</v>
      </c>
      <c r="V366" s="156">
        <v>9</v>
      </c>
      <c r="W366" s="142">
        <v>6</v>
      </c>
      <c r="X366" s="118">
        <v>3</v>
      </c>
      <c r="Y366" s="250"/>
      <c r="Z366" s="151">
        <f t="shared" si="9"/>
        <v>70</v>
      </c>
      <c r="AA366" s="152"/>
      <c r="AB366" s="152"/>
    </row>
    <row r="367" spans="2:28" s="49" customFormat="1" ht="30" customHeight="1" x14ac:dyDescent="0.55000000000000004">
      <c r="B367" s="44">
        <v>5</v>
      </c>
      <c r="C367" s="45" t="s">
        <v>15</v>
      </c>
      <c r="D367" s="54"/>
      <c r="E367" s="55" t="s">
        <v>1</v>
      </c>
      <c r="F367" s="56">
        <v>5</v>
      </c>
      <c r="G367" s="113">
        <v>10</v>
      </c>
      <c r="H367" s="108"/>
      <c r="I367" s="256"/>
      <c r="J367" s="150">
        <v>10</v>
      </c>
      <c r="K367" s="114"/>
      <c r="L367" s="116"/>
      <c r="M367" s="256"/>
      <c r="N367" s="137">
        <v>10</v>
      </c>
      <c r="O367" s="115">
        <v>3</v>
      </c>
      <c r="P367" s="256"/>
      <c r="Q367" s="44">
        <v>5</v>
      </c>
      <c r="R367" s="156"/>
      <c r="S367" s="156">
        <v>10</v>
      </c>
      <c r="T367" s="156"/>
      <c r="U367" s="156">
        <v>9</v>
      </c>
      <c r="V367" s="156">
        <v>9</v>
      </c>
      <c r="W367" s="142">
        <v>6</v>
      </c>
      <c r="X367" s="118">
        <v>3</v>
      </c>
      <c r="Y367" s="250"/>
      <c r="Z367" s="151">
        <f t="shared" si="9"/>
        <v>70</v>
      </c>
      <c r="AA367" s="152"/>
      <c r="AB367" s="152"/>
    </row>
    <row r="368" spans="2:28" s="49" customFormat="1" ht="30" customHeight="1" x14ac:dyDescent="0.55000000000000004">
      <c r="B368" s="44">
        <v>6</v>
      </c>
      <c r="C368" s="45" t="s">
        <v>15</v>
      </c>
      <c r="D368" s="54"/>
      <c r="E368" s="55" t="s">
        <v>1</v>
      </c>
      <c r="F368" s="56">
        <v>5</v>
      </c>
      <c r="G368" s="113">
        <v>10</v>
      </c>
      <c r="H368" s="108"/>
      <c r="I368" s="256"/>
      <c r="J368" s="150">
        <v>10</v>
      </c>
      <c r="K368" s="114"/>
      <c r="L368" s="116"/>
      <c r="M368" s="256"/>
      <c r="N368" s="137">
        <v>10</v>
      </c>
      <c r="O368" s="115">
        <v>3</v>
      </c>
      <c r="P368" s="256"/>
      <c r="Q368" s="44">
        <v>6</v>
      </c>
      <c r="R368" s="156"/>
      <c r="S368" s="156">
        <v>10</v>
      </c>
      <c r="T368" s="156"/>
      <c r="U368" s="156">
        <v>9</v>
      </c>
      <c r="V368" s="156">
        <v>9</v>
      </c>
      <c r="W368" s="142">
        <v>6</v>
      </c>
      <c r="X368" s="118">
        <v>3</v>
      </c>
      <c r="Y368" s="250"/>
      <c r="Z368" s="151">
        <f t="shared" si="9"/>
        <v>70</v>
      </c>
      <c r="AA368" s="152"/>
      <c r="AB368" s="152"/>
    </row>
    <row r="369" spans="2:28" s="49" customFormat="1" ht="30" customHeight="1" x14ac:dyDescent="0.55000000000000004">
      <c r="B369" s="44">
        <v>7</v>
      </c>
      <c r="C369" s="45" t="s">
        <v>15</v>
      </c>
      <c r="D369" s="54"/>
      <c r="E369" s="55" t="s">
        <v>1</v>
      </c>
      <c r="F369" s="56">
        <v>5</v>
      </c>
      <c r="G369" s="113">
        <v>10</v>
      </c>
      <c r="H369" s="108"/>
      <c r="I369" s="256"/>
      <c r="J369" s="150">
        <v>10</v>
      </c>
      <c r="K369" s="114"/>
      <c r="L369" s="116"/>
      <c r="M369" s="256"/>
      <c r="N369" s="137">
        <v>10</v>
      </c>
      <c r="O369" s="115">
        <v>3</v>
      </c>
      <c r="P369" s="256"/>
      <c r="Q369" s="50">
        <v>7</v>
      </c>
      <c r="R369" s="153"/>
      <c r="S369" s="153">
        <v>10</v>
      </c>
      <c r="T369" s="153">
        <v>10</v>
      </c>
      <c r="U369" s="153">
        <v>9</v>
      </c>
      <c r="V369" s="153"/>
      <c r="W369" s="154">
        <v>6</v>
      </c>
      <c r="X369" s="105">
        <v>3</v>
      </c>
      <c r="Y369" s="250"/>
      <c r="Z369" s="162">
        <f t="shared" si="9"/>
        <v>71</v>
      </c>
      <c r="AA369" s="152"/>
      <c r="AB369" s="152"/>
    </row>
    <row r="370" spans="2:28" s="49" customFormat="1" ht="30" customHeight="1" x14ac:dyDescent="0.55000000000000004">
      <c r="B370" s="50">
        <v>8</v>
      </c>
      <c r="C370" s="51" t="s">
        <v>15</v>
      </c>
      <c r="D370" s="57"/>
      <c r="E370" s="58" t="s">
        <v>1</v>
      </c>
      <c r="F370" s="59">
        <v>5</v>
      </c>
      <c r="G370" s="107">
        <v>10</v>
      </c>
      <c r="H370" s="108"/>
      <c r="I370" s="256"/>
      <c r="J370" s="155">
        <v>10</v>
      </c>
      <c r="K370" s="114"/>
      <c r="L370" s="116"/>
      <c r="M370" s="256"/>
      <c r="N370" s="102">
        <v>10</v>
      </c>
      <c r="O370" s="110">
        <v>6</v>
      </c>
      <c r="P370" s="256"/>
      <c r="Q370" s="50">
        <v>8</v>
      </c>
      <c r="R370" s="153"/>
      <c r="S370" s="153">
        <v>10</v>
      </c>
      <c r="T370" s="153">
        <v>10</v>
      </c>
      <c r="U370" s="153">
        <v>9</v>
      </c>
      <c r="V370" s="153"/>
      <c r="W370" s="154">
        <v>6</v>
      </c>
      <c r="X370" s="105">
        <v>3</v>
      </c>
      <c r="Y370" s="250"/>
      <c r="Z370" s="162">
        <f t="shared" si="9"/>
        <v>74</v>
      </c>
      <c r="AA370" s="152"/>
      <c r="AB370" s="152"/>
    </row>
    <row r="371" spans="2:28" s="49" customFormat="1" ht="30" customHeight="1" x14ac:dyDescent="0.55000000000000004">
      <c r="B371" s="50">
        <v>9</v>
      </c>
      <c r="C371" s="51" t="s">
        <v>15</v>
      </c>
      <c r="D371" s="57"/>
      <c r="E371" s="58"/>
      <c r="F371" s="59"/>
      <c r="G371" s="107">
        <v>10</v>
      </c>
      <c r="H371" s="108"/>
      <c r="I371" s="256"/>
      <c r="J371" s="155">
        <v>10</v>
      </c>
      <c r="K371" s="114"/>
      <c r="L371" s="116"/>
      <c r="M371" s="256"/>
      <c r="N371" s="102">
        <v>10</v>
      </c>
      <c r="O371" s="110">
        <v>6</v>
      </c>
      <c r="P371" s="256"/>
      <c r="Q371" s="50">
        <v>9</v>
      </c>
      <c r="R371" s="153"/>
      <c r="S371" s="153">
        <v>10</v>
      </c>
      <c r="T371" s="153">
        <v>10</v>
      </c>
      <c r="U371" s="153">
        <v>9</v>
      </c>
      <c r="V371" s="153"/>
      <c r="W371" s="154">
        <v>6</v>
      </c>
      <c r="X371" s="105">
        <v>3</v>
      </c>
      <c r="Y371" s="250"/>
      <c r="Z371" s="162">
        <f t="shared" si="9"/>
        <v>74</v>
      </c>
      <c r="AA371" s="152"/>
      <c r="AB371" s="152"/>
    </row>
    <row r="372" spans="2:28" s="49" customFormat="1" ht="30" customHeight="1" x14ac:dyDescent="0.55000000000000004">
      <c r="B372" s="44">
        <v>10</v>
      </c>
      <c r="C372" s="45" t="s">
        <v>15</v>
      </c>
      <c r="D372" s="54"/>
      <c r="E372" s="54"/>
      <c r="F372" s="56"/>
      <c r="G372" s="113">
        <v>10</v>
      </c>
      <c r="H372" s="108"/>
      <c r="I372" s="256"/>
      <c r="J372" s="150">
        <v>10</v>
      </c>
      <c r="K372" s="114"/>
      <c r="L372" s="116"/>
      <c r="M372" s="256"/>
      <c r="N372" s="137">
        <v>10</v>
      </c>
      <c r="O372" s="115">
        <v>3</v>
      </c>
      <c r="P372" s="256"/>
      <c r="Q372" s="44">
        <v>10</v>
      </c>
      <c r="R372" s="156"/>
      <c r="S372" s="156">
        <v>10</v>
      </c>
      <c r="T372" s="156"/>
      <c r="U372" s="156">
        <v>9</v>
      </c>
      <c r="V372" s="156">
        <v>9</v>
      </c>
      <c r="W372" s="142">
        <v>6</v>
      </c>
      <c r="X372" s="118">
        <v>3</v>
      </c>
      <c r="Y372" s="250"/>
      <c r="Z372" s="151">
        <f t="shared" si="9"/>
        <v>70</v>
      </c>
      <c r="AA372" s="152"/>
      <c r="AB372" s="152"/>
    </row>
    <row r="373" spans="2:28" s="49" customFormat="1" ht="30" customHeight="1" x14ac:dyDescent="0.55000000000000004">
      <c r="B373" s="44">
        <v>11</v>
      </c>
      <c r="C373" s="45" t="s">
        <v>15</v>
      </c>
      <c r="D373" s="54"/>
      <c r="E373" s="54" t="s">
        <v>5</v>
      </c>
      <c r="F373" s="56">
        <v>5</v>
      </c>
      <c r="G373" s="113">
        <v>10</v>
      </c>
      <c r="H373" s="108"/>
      <c r="I373" s="256"/>
      <c r="J373" s="150">
        <v>10</v>
      </c>
      <c r="K373" s="114"/>
      <c r="L373" s="116"/>
      <c r="M373" s="256"/>
      <c r="N373" s="137">
        <v>10</v>
      </c>
      <c r="O373" s="115">
        <v>3</v>
      </c>
      <c r="P373" s="256"/>
      <c r="Q373" s="44">
        <v>11</v>
      </c>
      <c r="R373" s="156"/>
      <c r="S373" s="156">
        <v>10</v>
      </c>
      <c r="T373" s="156"/>
      <c r="U373" s="156">
        <v>9</v>
      </c>
      <c r="V373" s="156">
        <v>9</v>
      </c>
      <c r="W373" s="142">
        <v>6</v>
      </c>
      <c r="X373" s="118">
        <v>3</v>
      </c>
      <c r="Y373" s="250"/>
      <c r="Z373" s="151">
        <f t="shared" si="9"/>
        <v>70</v>
      </c>
      <c r="AA373" s="152"/>
      <c r="AB373" s="152"/>
    </row>
    <row r="374" spans="2:28" s="49" customFormat="1" ht="30" customHeight="1" x14ac:dyDescent="0.55000000000000004">
      <c r="B374" s="44">
        <v>12</v>
      </c>
      <c r="C374" s="45" t="s">
        <v>15</v>
      </c>
      <c r="D374" s="54"/>
      <c r="E374" s="55" t="s">
        <v>1</v>
      </c>
      <c r="F374" s="56">
        <v>5</v>
      </c>
      <c r="G374" s="113">
        <v>10</v>
      </c>
      <c r="H374" s="108"/>
      <c r="I374" s="256"/>
      <c r="J374" s="150">
        <v>10</v>
      </c>
      <c r="K374" s="114"/>
      <c r="L374" s="116"/>
      <c r="M374" s="256"/>
      <c r="N374" s="137">
        <v>10</v>
      </c>
      <c r="O374" s="115">
        <v>3</v>
      </c>
      <c r="P374" s="256"/>
      <c r="Q374" s="44">
        <v>12</v>
      </c>
      <c r="R374" s="156"/>
      <c r="S374" s="156">
        <v>10</v>
      </c>
      <c r="T374" s="156"/>
      <c r="U374" s="156">
        <v>9</v>
      </c>
      <c r="V374" s="156">
        <v>9</v>
      </c>
      <c r="W374" s="142">
        <v>6</v>
      </c>
      <c r="X374" s="118">
        <v>3</v>
      </c>
      <c r="Y374" s="250"/>
      <c r="Z374" s="151">
        <f t="shared" si="9"/>
        <v>70</v>
      </c>
      <c r="AA374" s="152"/>
      <c r="AB374" s="152"/>
    </row>
    <row r="375" spans="2:28" s="49" customFormat="1" ht="30" customHeight="1" x14ac:dyDescent="0.55000000000000004">
      <c r="B375" s="44">
        <v>13</v>
      </c>
      <c r="C375" s="45" t="s">
        <v>15</v>
      </c>
      <c r="D375" s="54"/>
      <c r="E375" s="55" t="s">
        <v>1</v>
      </c>
      <c r="F375" s="56">
        <v>5</v>
      </c>
      <c r="G375" s="113">
        <v>10</v>
      </c>
      <c r="H375" s="108"/>
      <c r="I375" s="256"/>
      <c r="J375" s="150">
        <v>10</v>
      </c>
      <c r="K375" s="114"/>
      <c r="L375" s="116"/>
      <c r="M375" s="256"/>
      <c r="N375" s="137">
        <v>10</v>
      </c>
      <c r="O375" s="115">
        <v>3</v>
      </c>
      <c r="P375" s="256"/>
      <c r="Q375" s="44">
        <v>13</v>
      </c>
      <c r="R375" s="156"/>
      <c r="S375" s="156">
        <v>10</v>
      </c>
      <c r="T375" s="156"/>
      <c r="U375" s="156">
        <v>9</v>
      </c>
      <c r="V375" s="156">
        <v>9</v>
      </c>
      <c r="W375" s="142">
        <v>6</v>
      </c>
      <c r="X375" s="118">
        <v>3</v>
      </c>
      <c r="Y375" s="250"/>
      <c r="Z375" s="151">
        <f t="shared" si="9"/>
        <v>70</v>
      </c>
      <c r="AA375" s="152"/>
      <c r="AB375" s="152"/>
    </row>
    <row r="376" spans="2:28" s="49" customFormat="1" ht="30" customHeight="1" x14ac:dyDescent="0.55000000000000004">
      <c r="B376" s="44">
        <v>14</v>
      </c>
      <c r="C376" s="45" t="s">
        <v>15</v>
      </c>
      <c r="D376" s="54"/>
      <c r="E376" s="55" t="s">
        <v>1</v>
      </c>
      <c r="F376" s="56">
        <v>5</v>
      </c>
      <c r="G376" s="113">
        <v>10</v>
      </c>
      <c r="H376" s="108"/>
      <c r="I376" s="256"/>
      <c r="J376" s="150">
        <v>10</v>
      </c>
      <c r="K376" s="114"/>
      <c r="L376" s="116"/>
      <c r="M376" s="256"/>
      <c r="N376" s="137">
        <v>10</v>
      </c>
      <c r="O376" s="115">
        <v>3</v>
      </c>
      <c r="P376" s="256"/>
      <c r="Q376" s="50">
        <v>14</v>
      </c>
      <c r="R376" s="153"/>
      <c r="S376" s="153">
        <v>10</v>
      </c>
      <c r="T376" s="153">
        <v>10</v>
      </c>
      <c r="U376" s="153">
        <v>9</v>
      </c>
      <c r="V376" s="153"/>
      <c r="W376" s="154">
        <v>6</v>
      </c>
      <c r="X376" s="105">
        <v>3</v>
      </c>
      <c r="Y376" s="250"/>
      <c r="Z376" s="162">
        <f t="shared" si="9"/>
        <v>71</v>
      </c>
      <c r="AA376" s="152"/>
      <c r="AB376" s="152"/>
    </row>
    <row r="377" spans="2:28" s="49" customFormat="1" ht="30" customHeight="1" x14ac:dyDescent="0.55000000000000004">
      <c r="B377" s="50">
        <v>15</v>
      </c>
      <c r="C377" s="51" t="s">
        <v>15</v>
      </c>
      <c r="D377" s="57"/>
      <c r="E377" s="58" t="s">
        <v>1</v>
      </c>
      <c r="F377" s="59">
        <v>5</v>
      </c>
      <c r="G377" s="107">
        <v>10</v>
      </c>
      <c r="H377" s="108"/>
      <c r="I377" s="256"/>
      <c r="J377" s="112">
        <v>10</v>
      </c>
      <c r="K377" s="114"/>
      <c r="L377" s="116"/>
      <c r="M377" s="256"/>
      <c r="N377" s="107">
        <v>10</v>
      </c>
      <c r="O377" s="110">
        <v>6</v>
      </c>
      <c r="P377" s="256"/>
      <c r="Q377" s="50">
        <v>15</v>
      </c>
      <c r="R377" s="153"/>
      <c r="S377" s="153">
        <v>10</v>
      </c>
      <c r="T377" s="153">
        <v>10</v>
      </c>
      <c r="U377" s="153">
        <v>9</v>
      </c>
      <c r="V377" s="153"/>
      <c r="W377" s="154">
        <v>6</v>
      </c>
      <c r="X377" s="105">
        <v>3</v>
      </c>
      <c r="Y377" s="250"/>
      <c r="Z377" s="162">
        <f t="shared" si="9"/>
        <v>74</v>
      </c>
      <c r="AA377" s="152"/>
      <c r="AB377" s="152"/>
    </row>
    <row r="378" spans="2:28" s="49" customFormat="1" ht="30" customHeight="1" x14ac:dyDescent="0.55000000000000004">
      <c r="B378" s="50">
        <v>16</v>
      </c>
      <c r="C378" s="51" t="s">
        <v>15</v>
      </c>
      <c r="D378" s="57"/>
      <c r="E378" s="58"/>
      <c r="F378" s="59"/>
      <c r="G378" s="107">
        <v>10</v>
      </c>
      <c r="H378" s="108"/>
      <c r="I378" s="256"/>
      <c r="J378" s="112">
        <v>10</v>
      </c>
      <c r="K378" s="114"/>
      <c r="L378" s="116"/>
      <c r="M378" s="256"/>
      <c r="N378" s="107">
        <v>10</v>
      </c>
      <c r="O378" s="110">
        <v>6</v>
      </c>
      <c r="P378" s="256"/>
      <c r="Q378" s="50">
        <v>16</v>
      </c>
      <c r="R378" s="153"/>
      <c r="S378" s="153">
        <v>10</v>
      </c>
      <c r="T378" s="153">
        <v>10</v>
      </c>
      <c r="U378" s="153">
        <v>9</v>
      </c>
      <c r="V378" s="153"/>
      <c r="W378" s="154">
        <v>6</v>
      </c>
      <c r="X378" s="105">
        <v>3</v>
      </c>
      <c r="Y378" s="250"/>
      <c r="Z378" s="162">
        <f t="shared" si="9"/>
        <v>74</v>
      </c>
      <c r="AA378" s="152"/>
      <c r="AB378" s="152"/>
    </row>
    <row r="379" spans="2:28" s="49" customFormat="1" ht="30" customHeight="1" x14ac:dyDescent="0.55000000000000004">
      <c r="B379" s="44">
        <v>17</v>
      </c>
      <c r="C379" s="45" t="s">
        <v>15</v>
      </c>
      <c r="D379" s="54"/>
      <c r="E379" s="54"/>
      <c r="F379" s="56"/>
      <c r="G379" s="113">
        <v>10</v>
      </c>
      <c r="H379" s="119"/>
      <c r="I379" s="256"/>
      <c r="J379" s="191">
        <v>10</v>
      </c>
      <c r="K379" s="114"/>
      <c r="L379" s="116"/>
      <c r="M379" s="256"/>
      <c r="N379" s="113">
        <v>10</v>
      </c>
      <c r="O379" s="115">
        <v>3</v>
      </c>
      <c r="P379" s="256"/>
      <c r="Q379" s="44">
        <v>17</v>
      </c>
      <c r="R379" s="156"/>
      <c r="S379" s="156">
        <v>10</v>
      </c>
      <c r="T379" s="156"/>
      <c r="U379" s="156">
        <v>9</v>
      </c>
      <c r="V379" s="156">
        <v>9</v>
      </c>
      <c r="W379" s="142">
        <v>6</v>
      </c>
      <c r="X379" s="118">
        <v>3</v>
      </c>
      <c r="Y379" s="250"/>
      <c r="Z379" s="151">
        <f t="shared" si="9"/>
        <v>70</v>
      </c>
      <c r="AA379" s="152"/>
      <c r="AB379" s="152"/>
    </row>
    <row r="380" spans="2:28" s="49" customFormat="1" ht="30" customHeight="1" x14ac:dyDescent="0.55000000000000004">
      <c r="B380" s="44">
        <v>18</v>
      </c>
      <c r="C380" s="45" t="s">
        <v>15</v>
      </c>
      <c r="D380" s="54"/>
      <c r="E380" s="54" t="s">
        <v>5</v>
      </c>
      <c r="F380" s="56">
        <v>5</v>
      </c>
      <c r="G380" s="113">
        <v>10</v>
      </c>
      <c r="H380" s="119"/>
      <c r="I380" s="256"/>
      <c r="J380" s="191">
        <v>10</v>
      </c>
      <c r="K380" s="114"/>
      <c r="L380" s="116"/>
      <c r="M380" s="256"/>
      <c r="N380" s="113">
        <v>10</v>
      </c>
      <c r="O380" s="115">
        <v>3</v>
      </c>
      <c r="P380" s="256"/>
      <c r="Q380" s="44">
        <v>18</v>
      </c>
      <c r="R380" s="156"/>
      <c r="S380" s="156">
        <v>10</v>
      </c>
      <c r="T380" s="156"/>
      <c r="U380" s="156">
        <v>9</v>
      </c>
      <c r="V380" s="156">
        <v>9</v>
      </c>
      <c r="W380" s="142">
        <v>6</v>
      </c>
      <c r="X380" s="118">
        <v>3</v>
      </c>
      <c r="Y380" s="250"/>
      <c r="Z380" s="151">
        <f t="shared" si="9"/>
        <v>70</v>
      </c>
      <c r="AA380" s="152"/>
      <c r="AB380" s="152"/>
    </row>
    <row r="381" spans="2:28" s="49" customFormat="1" ht="30" customHeight="1" x14ac:dyDescent="0.55000000000000004">
      <c r="B381" s="44">
        <v>19</v>
      </c>
      <c r="C381" s="45" t="s">
        <v>15</v>
      </c>
      <c r="D381" s="54"/>
      <c r="E381" s="55" t="s">
        <v>1</v>
      </c>
      <c r="F381" s="56">
        <v>5</v>
      </c>
      <c r="G381" s="113">
        <v>10</v>
      </c>
      <c r="H381" s="108"/>
      <c r="I381" s="256"/>
      <c r="J381" s="117">
        <v>10</v>
      </c>
      <c r="K381" s="114"/>
      <c r="L381" s="116"/>
      <c r="M381" s="256"/>
      <c r="N381" s="113">
        <v>10</v>
      </c>
      <c r="O381" s="115">
        <v>3</v>
      </c>
      <c r="P381" s="256"/>
      <c r="Q381" s="44">
        <v>19</v>
      </c>
      <c r="R381" s="156"/>
      <c r="S381" s="156">
        <v>10</v>
      </c>
      <c r="T381" s="156"/>
      <c r="U381" s="156">
        <v>9</v>
      </c>
      <c r="V381" s="156">
        <v>9</v>
      </c>
      <c r="W381" s="142">
        <v>6</v>
      </c>
      <c r="X381" s="118">
        <v>3</v>
      </c>
      <c r="Y381" s="250"/>
      <c r="Z381" s="151">
        <f t="shared" si="9"/>
        <v>70</v>
      </c>
      <c r="AA381" s="152"/>
      <c r="AB381" s="152"/>
    </row>
    <row r="382" spans="2:28" s="49" customFormat="1" ht="30" customHeight="1" x14ac:dyDescent="0.55000000000000004">
      <c r="B382" s="44">
        <v>20</v>
      </c>
      <c r="C382" s="45" t="s">
        <v>15</v>
      </c>
      <c r="D382" s="54"/>
      <c r="E382" s="55" t="s">
        <v>1</v>
      </c>
      <c r="F382" s="56">
        <v>5</v>
      </c>
      <c r="G382" s="113">
        <v>10</v>
      </c>
      <c r="H382" s="108"/>
      <c r="I382" s="256"/>
      <c r="J382" s="117">
        <v>10</v>
      </c>
      <c r="K382" s="114"/>
      <c r="L382" s="116"/>
      <c r="M382" s="256"/>
      <c r="N382" s="113">
        <v>10</v>
      </c>
      <c r="O382" s="115">
        <v>3</v>
      </c>
      <c r="P382" s="256"/>
      <c r="Q382" s="44">
        <v>20</v>
      </c>
      <c r="R382" s="156"/>
      <c r="S382" s="156">
        <v>10</v>
      </c>
      <c r="T382" s="156"/>
      <c r="U382" s="156">
        <v>9</v>
      </c>
      <c r="V382" s="156">
        <v>9</v>
      </c>
      <c r="W382" s="142">
        <v>6</v>
      </c>
      <c r="X382" s="118">
        <v>3</v>
      </c>
      <c r="Y382" s="250"/>
      <c r="Z382" s="151">
        <f t="shared" si="9"/>
        <v>70</v>
      </c>
      <c r="AA382" s="152"/>
      <c r="AB382" s="152"/>
    </row>
    <row r="383" spans="2:28" s="49" customFormat="1" ht="30" customHeight="1" x14ac:dyDescent="0.55000000000000004">
      <c r="B383" s="44">
        <v>21</v>
      </c>
      <c r="C383" s="45" t="s">
        <v>15</v>
      </c>
      <c r="D383" s="54"/>
      <c r="E383" s="55" t="s">
        <v>1</v>
      </c>
      <c r="F383" s="56">
        <v>5</v>
      </c>
      <c r="G383" s="113">
        <v>10</v>
      </c>
      <c r="H383" s="108"/>
      <c r="I383" s="256"/>
      <c r="J383" s="117">
        <v>10</v>
      </c>
      <c r="K383" s="114"/>
      <c r="L383" s="116"/>
      <c r="M383" s="256"/>
      <c r="N383" s="113">
        <v>10</v>
      </c>
      <c r="O383" s="115">
        <v>3</v>
      </c>
      <c r="P383" s="256"/>
      <c r="Q383" s="50">
        <v>21</v>
      </c>
      <c r="R383" s="153"/>
      <c r="S383" s="153">
        <v>10</v>
      </c>
      <c r="T383" s="153">
        <v>10</v>
      </c>
      <c r="U383" s="153">
        <v>9</v>
      </c>
      <c r="V383" s="153"/>
      <c r="W383" s="154">
        <v>6</v>
      </c>
      <c r="X383" s="105">
        <v>3</v>
      </c>
      <c r="Y383" s="250"/>
      <c r="Z383" s="162">
        <f t="shared" si="9"/>
        <v>71</v>
      </c>
      <c r="AA383" s="152"/>
      <c r="AB383" s="152"/>
    </row>
    <row r="384" spans="2:28" s="49" customFormat="1" ht="30" customHeight="1" x14ac:dyDescent="0.55000000000000004">
      <c r="B384" s="50">
        <v>22</v>
      </c>
      <c r="C384" s="51" t="s">
        <v>15</v>
      </c>
      <c r="D384" s="57"/>
      <c r="E384" s="58" t="s">
        <v>1</v>
      </c>
      <c r="F384" s="59">
        <v>5</v>
      </c>
      <c r="G384" s="107">
        <v>10</v>
      </c>
      <c r="H384" s="108"/>
      <c r="I384" s="256"/>
      <c r="J384" s="112">
        <v>10</v>
      </c>
      <c r="K384" s="114"/>
      <c r="L384" s="116"/>
      <c r="M384" s="256"/>
      <c r="N384" s="107">
        <v>10</v>
      </c>
      <c r="O384" s="110">
        <v>6</v>
      </c>
      <c r="P384" s="256"/>
      <c r="Q384" s="50">
        <v>22</v>
      </c>
      <c r="R384" s="153"/>
      <c r="S384" s="153">
        <v>10</v>
      </c>
      <c r="T384" s="153">
        <v>10</v>
      </c>
      <c r="U384" s="153">
        <v>9</v>
      </c>
      <c r="V384" s="153"/>
      <c r="W384" s="154">
        <v>6</v>
      </c>
      <c r="X384" s="105">
        <v>3</v>
      </c>
      <c r="Y384" s="250"/>
      <c r="Z384" s="162">
        <f t="shared" si="9"/>
        <v>74</v>
      </c>
      <c r="AA384" s="152"/>
      <c r="AB384" s="152"/>
    </row>
    <row r="385" spans="2:28" s="49" customFormat="1" ht="30" customHeight="1" x14ac:dyDescent="0.55000000000000004">
      <c r="B385" s="50">
        <v>23</v>
      </c>
      <c r="C385" s="51" t="s">
        <v>15</v>
      </c>
      <c r="D385" s="57"/>
      <c r="E385" s="58"/>
      <c r="F385" s="59"/>
      <c r="G385" s="107">
        <v>10</v>
      </c>
      <c r="H385" s="108"/>
      <c r="I385" s="256"/>
      <c r="J385" s="112">
        <v>10</v>
      </c>
      <c r="K385" s="114"/>
      <c r="L385" s="116"/>
      <c r="M385" s="256"/>
      <c r="N385" s="107">
        <v>10</v>
      </c>
      <c r="O385" s="110">
        <v>6</v>
      </c>
      <c r="P385" s="256"/>
      <c r="Q385" s="50">
        <v>23</v>
      </c>
      <c r="R385" s="153"/>
      <c r="S385" s="153">
        <v>10</v>
      </c>
      <c r="T385" s="153">
        <v>10</v>
      </c>
      <c r="U385" s="153">
        <v>9</v>
      </c>
      <c r="V385" s="153"/>
      <c r="W385" s="154">
        <v>6</v>
      </c>
      <c r="X385" s="105">
        <v>3</v>
      </c>
      <c r="Y385" s="250"/>
      <c r="Z385" s="162">
        <f t="shared" si="9"/>
        <v>74</v>
      </c>
      <c r="AA385" s="152"/>
      <c r="AB385" s="152"/>
    </row>
    <row r="386" spans="2:28" s="49" customFormat="1" ht="30" customHeight="1" x14ac:dyDescent="0.55000000000000004">
      <c r="B386" s="44">
        <v>24</v>
      </c>
      <c r="C386" s="45" t="s">
        <v>15</v>
      </c>
      <c r="D386" s="65"/>
      <c r="E386" s="66"/>
      <c r="F386" s="67"/>
      <c r="G386" s="113">
        <v>10</v>
      </c>
      <c r="H386" s="123"/>
      <c r="I386" s="256"/>
      <c r="J386" s="117">
        <v>10</v>
      </c>
      <c r="K386" s="120"/>
      <c r="L386" s="116"/>
      <c r="M386" s="256"/>
      <c r="N386" s="113">
        <v>10</v>
      </c>
      <c r="O386" s="115">
        <v>3</v>
      </c>
      <c r="P386" s="256"/>
      <c r="Q386" s="44">
        <v>24</v>
      </c>
      <c r="R386" s="156"/>
      <c r="S386" s="156">
        <v>10</v>
      </c>
      <c r="T386" s="156"/>
      <c r="U386" s="156">
        <v>9</v>
      </c>
      <c r="V386" s="156">
        <v>9</v>
      </c>
      <c r="W386" s="142">
        <v>6</v>
      </c>
      <c r="X386" s="118">
        <v>3</v>
      </c>
      <c r="Y386" s="250"/>
      <c r="Z386" s="151">
        <f t="shared" si="9"/>
        <v>70</v>
      </c>
      <c r="AA386" s="152"/>
      <c r="AB386" s="152"/>
    </row>
    <row r="387" spans="2:28" s="49" customFormat="1" ht="30" customHeight="1" x14ac:dyDescent="0.55000000000000004">
      <c r="B387" s="44">
        <v>25</v>
      </c>
      <c r="C387" s="45" t="s">
        <v>15</v>
      </c>
      <c r="D387" s="65"/>
      <c r="E387" s="66"/>
      <c r="F387" s="67"/>
      <c r="G387" s="113">
        <v>10</v>
      </c>
      <c r="H387" s="123"/>
      <c r="I387" s="256"/>
      <c r="J387" s="117">
        <v>10</v>
      </c>
      <c r="K387" s="120"/>
      <c r="L387" s="116"/>
      <c r="M387" s="256"/>
      <c r="N387" s="113">
        <v>10</v>
      </c>
      <c r="O387" s="115">
        <v>3</v>
      </c>
      <c r="P387" s="256"/>
      <c r="Q387" s="44">
        <v>25</v>
      </c>
      <c r="R387" s="156"/>
      <c r="S387" s="156">
        <v>10</v>
      </c>
      <c r="T387" s="156"/>
      <c r="U387" s="156">
        <v>9</v>
      </c>
      <c r="V387" s="156">
        <v>9</v>
      </c>
      <c r="W387" s="142">
        <v>6</v>
      </c>
      <c r="X387" s="118">
        <v>3</v>
      </c>
      <c r="Y387" s="250"/>
      <c r="Z387" s="151">
        <f t="shared" si="9"/>
        <v>70</v>
      </c>
      <c r="AA387" s="152"/>
      <c r="AB387" s="152"/>
    </row>
    <row r="388" spans="2:28" s="49" customFormat="1" ht="30" customHeight="1" x14ac:dyDescent="0.55000000000000004">
      <c r="B388" s="44">
        <v>26</v>
      </c>
      <c r="C388" s="45" t="s">
        <v>15</v>
      </c>
      <c r="D388" s="65"/>
      <c r="E388" s="66"/>
      <c r="F388" s="67"/>
      <c r="G388" s="113">
        <v>10</v>
      </c>
      <c r="H388" s="123"/>
      <c r="I388" s="256"/>
      <c r="J388" s="117">
        <v>10</v>
      </c>
      <c r="K388" s="158"/>
      <c r="L388" s="116"/>
      <c r="M388" s="256"/>
      <c r="N388" s="113">
        <v>10</v>
      </c>
      <c r="O388" s="115">
        <v>3</v>
      </c>
      <c r="P388" s="256"/>
      <c r="Q388" s="44">
        <v>26</v>
      </c>
      <c r="R388" s="156"/>
      <c r="S388" s="156">
        <v>10</v>
      </c>
      <c r="T388" s="156"/>
      <c r="U388" s="156">
        <v>9</v>
      </c>
      <c r="V388" s="156">
        <v>9</v>
      </c>
      <c r="W388" s="142">
        <v>6</v>
      </c>
      <c r="X388" s="118">
        <v>3</v>
      </c>
      <c r="Y388" s="250"/>
      <c r="Z388" s="151">
        <f t="shared" si="9"/>
        <v>70</v>
      </c>
      <c r="AA388" s="152"/>
      <c r="AB388" s="152"/>
    </row>
    <row r="389" spans="2:28" s="49" customFormat="1" ht="30" customHeight="1" x14ac:dyDescent="0.55000000000000004">
      <c r="B389" s="44">
        <v>27</v>
      </c>
      <c r="C389" s="45" t="s">
        <v>15</v>
      </c>
      <c r="D389" s="54"/>
      <c r="E389" s="55" t="s">
        <v>1</v>
      </c>
      <c r="F389" s="56">
        <v>5</v>
      </c>
      <c r="G389" s="113">
        <v>10</v>
      </c>
      <c r="H389" s="119"/>
      <c r="I389" s="256"/>
      <c r="J389" s="117">
        <v>10</v>
      </c>
      <c r="K389" s="114"/>
      <c r="L389" s="116"/>
      <c r="M389" s="256"/>
      <c r="N389" s="113">
        <v>10</v>
      </c>
      <c r="O389" s="115">
        <v>3</v>
      </c>
      <c r="P389" s="256"/>
      <c r="Q389" s="44">
        <v>27</v>
      </c>
      <c r="R389" s="156"/>
      <c r="S389" s="156">
        <v>10</v>
      </c>
      <c r="T389" s="156"/>
      <c r="U389" s="156">
        <v>9</v>
      </c>
      <c r="V389" s="156">
        <v>9</v>
      </c>
      <c r="W389" s="142">
        <v>6</v>
      </c>
      <c r="X389" s="118">
        <v>3</v>
      </c>
      <c r="Y389" s="250"/>
      <c r="Z389" s="151">
        <f t="shared" si="9"/>
        <v>70</v>
      </c>
      <c r="AA389" s="152"/>
      <c r="AB389" s="152"/>
    </row>
    <row r="390" spans="2:28" s="49" customFormat="1" ht="30" customHeight="1" x14ac:dyDescent="0.55000000000000004">
      <c r="B390" s="44">
        <v>28</v>
      </c>
      <c r="C390" s="45" t="s">
        <v>15</v>
      </c>
      <c r="D390" s="54"/>
      <c r="E390" s="55" t="s">
        <v>1</v>
      </c>
      <c r="F390" s="56">
        <v>5</v>
      </c>
      <c r="G390" s="113">
        <v>10</v>
      </c>
      <c r="H390" s="108"/>
      <c r="I390" s="256"/>
      <c r="J390" s="117">
        <v>10</v>
      </c>
      <c r="K390" s="114"/>
      <c r="L390" s="116"/>
      <c r="M390" s="256"/>
      <c r="N390" s="113">
        <v>10</v>
      </c>
      <c r="O390" s="115">
        <v>3</v>
      </c>
      <c r="P390" s="256"/>
      <c r="Q390" s="50">
        <v>28</v>
      </c>
      <c r="R390" s="153"/>
      <c r="S390" s="153">
        <v>10</v>
      </c>
      <c r="T390" s="153">
        <v>10</v>
      </c>
      <c r="U390" s="153">
        <v>9</v>
      </c>
      <c r="V390" s="153"/>
      <c r="W390" s="154">
        <v>6</v>
      </c>
      <c r="X390" s="105">
        <v>3</v>
      </c>
      <c r="Y390" s="250"/>
      <c r="Z390" s="162">
        <f t="shared" si="9"/>
        <v>71</v>
      </c>
      <c r="AA390" s="152"/>
      <c r="AB390" s="152"/>
    </row>
    <row r="391" spans="2:28" s="49" customFormat="1" ht="30" customHeight="1" x14ac:dyDescent="0.55000000000000004">
      <c r="B391" s="50">
        <v>29</v>
      </c>
      <c r="C391" s="51" t="s">
        <v>15</v>
      </c>
      <c r="D391" s="57"/>
      <c r="E391" s="58" t="s">
        <v>1</v>
      </c>
      <c r="F391" s="59">
        <v>5</v>
      </c>
      <c r="G391" s="107">
        <v>10</v>
      </c>
      <c r="H391" s="108"/>
      <c r="I391" s="256"/>
      <c r="J391" s="112">
        <v>10</v>
      </c>
      <c r="K391" s="114"/>
      <c r="L391" s="116"/>
      <c r="M391" s="256"/>
      <c r="N391" s="107">
        <v>10</v>
      </c>
      <c r="O391" s="110">
        <v>6</v>
      </c>
      <c r="P391" s="256"/>
      <c r="Q391" s="50">
        <v>29</v>
      </c>
      <c r="R391" s="153"/>
      <c r="S391" s="153">
        <v>10</v>
      </c>
      <c r="T391" s="153">
        <v>10</v>
      </c>
      <c r="U391" s="153">
        <v>9</v>
      </c>
      <c r="V391" s="153"/>
      <c r="W391" s="154">
        <v>6</v>
      </c>
      <c r="X391" s="105">
        <v>3</v>
      </c>
      <c r="Y391" s="250"/>
      <c r="Z391" s="162">
        <f t="shared" si="9"/>
        <v>74</v>
      </c>
      <c r="AA391" s="152"/>
      <c r="AB391" s="152"/>
    </row>
    <row r="392" spans="2:28" s="49" customFormat="1" ht="30" customHeight="1" thickBot="1" x14ac:dyDescent="0.6">
      <c r="B392" s="50">
        <v>30</v>
      </c>
      <c r="C392" s="51" t="s">
        <v>15</v>
      </c>
      <c r="D392" s="57"/>
      <c r="E392" s="58"/>
      <c r="F392" s="59"/>
      <c r="G392" s="107">
        <v>10</v>
      </c>
      <c r="H392" s="108"/>
      <c r="I392" s="256"/>
      <c r="J392" s="112">
        <v>10</v>
      </c>
      <c r="K392" s="114"/>
      <c r="L392" s="116"/>
      <c r="M392" s="256"/>
      <c r="N392" s="107">
        <v>10</v>
      </c>
      <c r="O392" s="110">
        <v>6</v>
      </c>
      <c r="P392" s="256"/>
      <c r="Q392" s="50">
        <v>30</v>
      </c>
      <c r="R392" s="153"/>
      <c r="S392" s="153">
        <v>10</v>
      </c>
      <c r="T392" s="153">
        <v>10</v>
      </c>
      <c r="U392" s="153">
        <v>9</v>
      </c>
      <c r="V392" s="153"/>
      <c r="W392" s="154">
        <v>6</v>
      </c>
      <c r="X392" s="105">
        <v>3</v>
      </c>
      <c r="Y392" s="250"/>
      <c r="Z392" s="162">
        <f t="shared" si="9"/>
        <v>74</v>
      </c>
      <c r="AA392" s="152"/>
      <c r="AB392" s="152"/>
    </row>
    <row r="393" spans="2:28" s="49" customFormat="1" ht="30" hidden="1" customHeight="1" thickBot="1" x14ac:dyDescent="0.6">
      <c r="B393" s="68">
        <v>31</v>
      </c>
      <c r="C393" s="45"/>
      <c r="D393" s="69"/>
      <c r="E393" s="70"/>
      <c r="F393" s="71"/>
      <c r="G393" s="192"/>
      <c r="H393" s="126"/>
      <c r="I393" s="257"/>
      <c r="J393" s="187"/>
      <c r="K393" s="145"/>
      <c r="L393" s="149"/>
      <c r="M393" s="257"/>
      <c r="N393" s="192"/>
      <c r="O393" s="193"/>
      <c r="P393" s="257"/>
      <c r="Q393" s="206"/>
      <c r="R393" s="132"/>
      <c r="S393" s="194"/>
      <c r="T393" s="194"/>
      <c r="U393" s="194"/>
      <c r="V393" s="194"/>
      <c r="W393" s="142"/>
      <c r="X393" s="185"/>
      <c r="Y393" s="251"/>
      <c r="Z393" s="151">
        <f t="shared" ref="Z393" si="10">G393+H393+J393+K393+N393+O393+R393+S393+U393+V393+W393+L393+T393</f>
        <v>0</v>
      </c>
      <c r="AA393" s="152"/>
      <c r="AB393" s="152"/>
    </row>
    <row r="394" spans="2:28" ht="46.5" x14ac:dyDescent="0.7">
      <c r="B394" s="234" t="s">
        <v>0</v>
      </c>
      <c r="C394" s="258"/>
      <c r="D394" s="258"/>
      <c r="E394" s="80"/>
      <c r="F394" s="80"/>
      <c r="G394" s="283">
        <f>G377+G378+G379+G380+G381+G382+G383+G384+G385+G386+G387+G388+G389+G390+G391+G392+G393+G376+G375+G374+G373+G372+G371+G370+G369+G368+G367+G366+G365+G364+G363</f>
        <v>300</v>
      </c>
      <c r="H394" s="220"/>
      <c r="I394" s="281">
        <f>G394</f>
        <v>300</v>
      </c>
      <c r="J394" s="279">
        <f>J377+J378+J379+J380+J381+J382+J383+J384+J385+J386+J387+J388+J389+J390+J391+J392+J393+J376+J375+J374+J373+J372+J371+J370+J369+J368+J367+J366+J365+J364+J363</f>
        <v>300</v>
      </c>
      <c r="K394" s="283">
        <f>K363+K364+K365+K366+K367+K368+K369+K370+K371+K372+K373+K374+K375+K376+K377+K378+K379+K380+K381+K382+K383+K384+K385+K386+K387+K388+K389+K390+K391+K392+K393</f>
        <v>0</v>
      </c>
      <c r="L394" s="283">
        <f>L363+L364+L365+L366+L367+L368+L369+L370+L371+L372+L373+L374+L375+L376+L377+L378+L379+L380+L381+L382+L383+L384+L385+L386+L387+L388+L389+L390+L391+L392+L393</f>
        <v>0</v>
      </c>
      <c r="M394" s="281">
        <f>J394+K394+L394</f>
        <v>300</v>
      </c>
      <c r="N394" s="283">
        <f>N377+N378+N379+N380+N381+N382+N383+N384+N385+N386+N387+N388+N389+N390+N391+N392+N393+N376+N375+N374+N373+N372+N371+N370+N369+N368+N367+N366+N365+N364+N363</f>
        <v>300</v>
      </c>
      <c r="O394" s="283">
        <f>O363+O364+O365+O366+O367+O368+O369+O370+O371+O372+O373+O374+O375+O376+O377+O378+O379+O380+O381+O382+O383+O384+O385+O386+O387+O388+O389+O390+O391+O392+O393</f>
        <v>120</v>
      </c>
      <c r="P394" s="281">
        <f>N394+O394</f>
        <v>420</v>
      </c>
      <c r="Q394" s="224"/>
      <c r="R394" s="279">
        <f t="shared" ref="R394:W394" si="11">R363+R364+R365+R366+R367+R368+R369+R370+R371+R372+R373+R374+R375+R376+R377+R378+R379+R380+R381+R382+R383+R384+R385+R386+R387+R388+R389+R390+R391+R392+R393</f>
        <v>0</v>
      </c>
      <c r="S394" s="279">
        <f t="shared" si="11"/>
        <v>300</v>
      </c>
      <c r="T394" s="283">
        <f t="shared" si="11"/>
        <v>140</v>
      </c>
      <c r="U394" s="279">
        <f t="shared" si="11"/>
        <v>270</v>
      </c>
      <c r="V394" s="279">
        <f t="shared" si="11"/>
        <v>144</v>
      </c>
      <c r="W394" s="279">
        <f t="shared" si="11"/>
        <v>180</v>
      </c>
      <c r="X394" s="283">
        <f>X363+X364+X365+X366+X367+X368+X369+X370+X371+X372+X373+X374+X375+X376+X377+X378+X379+X380+X381+X382+X383+X384+X385+X386+X387+X388+X389+X390+X391+X392</f>
        <v>90</v>
      </c>
      <c r="Y394" s="281">
        <f>R394+S394+U394+V394+W394+T394+X394</f>
        <v>1124</v>
      </c>
      <c r="Z394" s="283">
        <f>SUM(Z363:Z393)</f>
        <v>2144</v>
      </c>
    </row>
    <row r="395" spans="2:28" ht="33" customHeight="1" thickBot="1" x14ac:dyDescent="0.75">
      <c r="B395" s="235"/>
      <c r="C395" s="259"/>
      <c r="D395" s="259"/>
      <c r="E395" s="81"/>
      <c r="F395" s="81"/>
      <c r="G395" s="284"/>
      <c r="H395" s="222"/>
      <c r="I395" s="282"/>
      <c r="J395" s="280"/>
      <c r="K395" s="284"/>
      <c r="L395" s="284"/>
      <c r="M395" s="282"/>
      <c r="N395" s="284"/>
      <c r="O395" s="284"/>
      <c r="P395" s="282"/>
      <c r="Q395" s="225"/>
      <c r="R395" s="280"/>
      <c r="S395" s="280"/>
      <c r="T395" s="284"/>
      <c r="U395" s="280"/>
      <c r="V395" s="280"/>
      <c r="W395" s="280"/>
      <c r="X395" s="284"/>
      <c r="Y395" s="282"/>
      <c r="Z395" s="284"/>
    </row>
    <row r="396" spans="2:28" hidden="1" x14ac:dyDescent="0.25">
      <c r="B396" s="82"/>
      <c r="C396" s="82"/>
      <c r="D396" s="82"/>
      <c r="E396" s="82"/>
      <c r="F396" s="82"/>
      <c r="G396" s="82"/>
      <c r="H396" s="82"/>
      <c r="I396" s="82"/>
      <c r="J396" s="82"/>
      <c r="K396" s="82"/>
      <c r="L396" s="82"/>
      <c r="M396" s="82"/>
      <c r="N396" s="82"/>
      <c r="O396" s="82"/>
      <c r="P396" s="82"/>
      <c r="Q396" s="82"/>
      <c r="R396" s="82"/>
      <c r="S396" s="82"/>
      <c r="T396" s="82"/>
      <c r="U396" s="82"/>
      <c r="V396" s="82"/>
      <c r="W396" s="82"/>
      <c r="X396" s="82"/>
      <c r="Y396" s="82"/>
      <c r="Z396" s="82"/>
    </row>
    <row r="397" spans="2:28" hidden="1" x14ac:dyDescent="0.25">
      <c r="B397" s="82"/>
      <c r="C397" s="82"/>
      <c r="D397" s="82"/>
      <c r="E397" s="82"/>
      <c r="F397" s="82"/>
      <c r="G397" s="82"/>
      <c r="H397" s="82"/>
      <c r="I397" s="82"/>
      <c r="J397" s="82"/>
      <c r="K397" s="82"/>
      <c r="L397" s="82"/>
      <c r="M397" s="82"/>
      <c r="N397" s="82"/>
      <c r="O397" s="82"/>
      <c r="P397" s="82"/>
      <c r="Q397" s="82"/>
      <c r="R397" s="82"/>
      <c r="S397" s="82"/>
      <c r="T397" s="82"/>
      <c r="U397" s="82"/>
      <c r="V397" s="82"/>
      <c r="W397" s="82"/>
      <c r="X397" s="82"/>
      <c r="Y397" s="82"/>
      <c r="Z397" s="82"/>
    </row>
    <row r="398" spans="2:28" ht="36" hidden="1" customHeight="1" x14ac:dyDescent="0.35">
      <c r="B398" s="285" t="s">
        <v>24</v>
      </c>
      <c r="C398" s="286"/>
      <c r="D398" s="286"/>
      <c r="E398" s="286"/>
      <c r="F398" s="286"/>
      <c r="G398" s="286"/>
      <c r="H398" s="286"/>
      <c r="I398" s="286"/>
      <c r="J398" s="286"/>
      <c r="K398" s="286"/>
      <c r="L398" s="286"/>
      <c r="M398" s="286"/>
      <c r="N398" s="286"/>
      <c r="O398" s="286"/>
      <c r="P398" s="286"/>
      <c r="Q398" s="286"/>
      <c r="R398" s="286"/>
      <c r="S398" s="286"/>
      <c r="T398" s="286"/>
      <c r="U398" s="286"/>
      <c r="V398" s="286"/>
      <c r="W398" s="286"/>
      <c r="X398" s="287"/>
      <c r="Y398" s="287"/>
      <c r="Z398" s="288"/>
    </row>
    <row r="399" spans="2:28" ht="29.25" hidden="1" customHeight="1" thickBot="1" x14ac:dyDescent="0.4">
      <c r="B399" s="289" t="s">
        <v>57</v>
      </c>
      <c r="C399" s="290"/>
      <c r="D399" s="290"/>
      <c r="E399" s="290"/>
      <c r="F399" s="290"/>
      <c r="G399" s="291"/>
      <c r="H399" s="291"/>
      <c r="I399" s="291"/>
      <c r="J399" s="291"/>
      <c r="K399" s="291"/>
      <c r="L399" s="291"/>
      <c r="M399" s="291"/>
      <c r="N399" s="290"/>
      <c r="O399" s="290"/>
      <c r="P399" s="290"/>
      <c r="Q399" s="290"/>
      <c r="R399" s="290"/>
      <c r="S399" s="290"/>
      <c r="T399" s="290"/>
      <c r="U399" s="290"/>
      <c r="V399" s="290"/>
      <c r="W399" s="290"/>
      <c r="X399" s="291"/>
      <c r="Y399" s="291"/>
      <c r="Z399" s="292"/>
    </row>
    <row r="400" spans="2:28" ht="65.25" hidden="1" customHeight="1" thickBot="1" x14ac:dyDescent="0.35">
      <c r="B400" s="273" t="s">
        <v>23</v>
      </c>
      <c r="C400" s="274"/>
      <c r="D400" s="275"/>
      <c r="E400" s="16"/>
      <c r="F400" s="84"/>
      <c r="G400" s="243" t="s">
        <v>17</v>
      </c>
      <c r="H400" s="244"/>
      <c r="I400" s="245"/>
      <c r="J400" s="243" t="s">
        <v>18</v>
      </c>
      <c r="K400" s="244"/>
      <c r="L400" s="244"/>
      <c r="M400" s="245"/>
      <c r="N400" s="243" t="s">
        <v>19</v>
      </c>
      <c r="O400" s="244"/>
      <c r="P400" s="245"/>
      <c r="Q400" s="205"/>
      <c r="R400" s="276" t="s">
        <v>20</v>
      </c>
      <c r="S400" s="277"/>
      <c r="T400" s="277"/>
      <c r="U400" s="277"/>
      <c r="V400" s="277"/>
      <c r="W400" s="277"/>
      <c r="X400" s="277"/>
      <c r="Y400" s="278"/>
      <c r="Z400" s="252" t="s">
        <v>21</v>
      </c>
    </row>
    <row r="401" spans="2:26" ht="0.75" hidden="1" customHeight="1" thickBot="1" x14ac:dyDescent="0.3">
      <c r="B401" s="85"/>
      <c r="C401" s="16"/>
      <c r="D401" s="16"/>
      <c r="E401" s="262" t="s">
        <v>6</v>
      </c>
      <c r="F401" s="263"/>
      <c r="G401" s="264"/>
      <c r="H401" s="265"/>
      <c r="I401" s="86"/>
      <c r="J401" s="266"/>
      <c r="K401" s="267"/>
      <c r="L401" s="268" t="s">
        <v>2</v>
      </c>
      <c r="M401" s="269"/>
      <c r="N401" s="270"/>
      <c r="O401" s="270"/>
      <c r="P401" s="270"/>
      <c r="Q401" s="270"/>
      <c r="R401" s="270"/>
      <c r="S401" s="271"/>
      <c r="T401" s="271"/>
      <c r="U401" s="271"/>
      <c r="V401" s="271"/>
      <c r="W401" s="272"/>
      <c r="X401" s="87"/>
      <c r="Y401" s="87"/>
      <c r="Z401" s="253"/>
    </row>
    <row r="402" spans="2:26" ht="135" hidden="1" customHeight="1" thickBot="1" x14ac:dyDescent="0.3">
      <c r="B402" s="88" t="s">
        <v>7</v>
      </c>
      <c r="C402" s="89" t="s">
        <v>8</v>
      </c>
      <c r="D402" s="90" t="s">
        <v>9</v>
      </c>
      <c r="E402" s="91" t="s">
        <v>3</v>
      </c>
      <c r="F402" s="92" t="s">
        <v>4</v>
      </c>
      <c r="G402" s="98" t="s">
        <v>29</v>
      </c>
      <c r="H402" s="94" t="s">
        <v>14</v>
      </c>
      <c r="I402" s="95" t="s">
        <v>22</v>
      </c>
      <c r="J402" s="98" t="s">
        <v>48</v>
      </c>
      <c r="K402" s="93" t="s">
        <v>16</v>
      </c>
      <c r="L402" s="99" t="s">
        <v>43</v>
      </c>
      <c r="M402" s="96" t="s">
        <v>22</v>
      </c>
      <c r="N402" s="98" t="s">
        <v>38</v>
      </c>
      <c r="O402" s="93" t="s">
        <v>14</v>
      </c>
      <c r="P402" s="95" t="s">
        <v>22</v>
      </c>
      <c r="Q402" s="95"/>
      <c r="R402" s="98" t="s">
        <v>49</v>
      </c>
      <c r="S402" s="98" t="s">
        <v>26</v>
      </c>
      <c r="T402" s="98" t="s">
        <v>26</v>
      </c>
      <c r="U402" s="98" t="s">
        <v>42</v>
      </c>
      <c r="V402" s="98" t="s">
        <v>42</v>
      </c>
      <c r="W402" s="98" t="s">
        <v>47</v>
      </c>
      <c r="X402" s="98"/>
      <c r="Y402" s="95" t="s">
        <v>22</v>
      </c>
      <c r="Z402" s="254"/>
    </row>
    <row r="403" spans="2:26" ht="30" hidden="1" customHeight="1" thickBot="1" x14ac:dyDescent="0.6">
      <c r="B403" s="17">
        <v>1</v>
      </c>
      <c r="C403" s="18" t="s">
        <v>15</v>
      </c>
      <c r="D403" s="19"/>
      <c r="E403" s="19" t="s">
        <v>5</v>
      </c>
      <c r="F403" s="20">
        <v>5</v>
      </c>
      <c r="G403" s="102"/>
      <c r="H403" s="161"/>
      <c r="I403" s="246"/>
      <c r="J403" s="102"/>
      <c r="K403" s="162"/>
      <c r="L403" s="111"/>
      <c r="M403" s="246"/>
      <c r="N403" s="163"/>
      <c r="O403" s="164"/>
      <c r="P403" s="246"/>
      <c r="Q403" s="209"/>
      <c r="R403" s="165"/>
      <c r="S403" s="165"/>
      <c r="T403" s="165"/>
      <c r="U403" s="165"/>
      <c r="V403" s="165"/>
      <c r="W403" s="154"/>
      <c r="X403" s="195"/>
      <c r="Y403" s="249"/>
      <c r="Z403" s="151">
        <f>G403+H403+J403+K403+N403+O403+R403+S403+U403+V403+W403+L403+T403</f>
        <v>0</v>
      </c>
    </row>
    <row r="404" spans="2:26" ht="30" hidden="1" customHeight="1" thickBot="1" x14ac:dyDescent="0.6">
      <c r="B404" s="17">
        <v>2</v>
      </c>
      <c r="C404" s="18" t="s">
        <v>15</v>
      </c>
      <c r="D404" s="19"/>
      <c r="E404" s="19"/>
      <c r="F404" s="20"/>
      <c r="G404" s="107"/>
      <c r="H404" s="166"/>
      <c r="I404" s="247"/>
      <c r="J404" s="107"/>
      <c r="K404" s="167"/>
      <c r="L404" s="111"/>
      <c r="M404" s="247"/>
      <c r="N404" s="107"/>
      <c r="O404" s="110"/>
      <c r="P404" s="247"/>
      <c r="Q404" s="209"/>
      <c r="R404" s="153"/>
      <c r="S404" s="153"/>
      <c r="T404" s="153"/>
      <c r="U404" s="153"/>
      <c r="V404" s="153"/>
      <c r="W404" s="105"/>
      <c r="X404" s="195"/>
      <c r="Y404" s="250"/>
      <c r="Z404" s="162">
        <f t="shared" ref="Z404:Z433" si="12">G404+H404+J404+K404+N404+O404+R404+S404+U404+V404+W404</f>
        <v>0</v>
      </c>
    </row>
    <row r="405" spans="2:26" ht="36.75" hidden="1" thickBot="1" x14ac:dyDescent="0.6">
      <c r="B405" s="17"/>
      <c r="C405" s="18" t="s">
        <v>15</v>
      </c>
      <c r="D405" s="19"/>
      <c r="E405" s="19"/>
      <c r="F405" s="20"/>
      <c r="G405" s="107"/>
      <c r="H405" s="166"/>
      <c r="I405" s="247"/>
      <c r="J405" s="107"/>
      <c r="K405" s="167"/>
      <c r="L405" s="111"/>
      <c r="M405" s="247"/>
      <c r="N405" s="107"/>
      <c r="O405" s="110"/>
      <c r="P405" s="247"/>
      <c r="Q405" s="209"/>
      <c r="R405" s="153"/>
      <c r="S405" s="153"/>
      <c r="T405" s="153"/>
      <c r="U405" s="153"/>
      <c r="V405" s="153"/>
      <c r="W405" s="105"/>
      <c r="X405" s="195"/>
      <c r="Y405" s="250"/>
      <c r="Z405" s="162">
        <f t="shared" si="12"/>
        <v>0</v>
      </c>
    </row>
    <row r="406" spans="2:26" ht="36" hidden="1" x14ac:dyDescent="0.55000000000000004">
      <c r="B406" s="17">
        <v>4</v>
      </c>
      <c r="C406" s="18" t="s">
        <v>15</v>
      </c>
      <c r="D406" s="19"/>
      <c r="E406" s="19" t="s">
        <v>5</v>
      </c>
      <c r="F406" s="20">
        <v>5</v>
      </c>
      <c r="G406" s="107"/>
      <c r="H406" s="166"/>
      <c r="I406" s="247"/>
      <c r="J406" s="107"/>
      <c r="K406" s="167"/>
      <c r="L406" s="111"/>
      <c r="M406" s="247"/>
      <c r="N406" s="107"/>
      <c r="O406" s="110"/>
      <c r="P406" s="247"/>
      <c r="Q406" s="209"/>
      <c r="R406" s="153"/>
      <c r="S406" s="153"/>
      <c r="T406" s="153"/>
      <c r="U406" s="153"/>
      <c r="V406" s="153"/>
      <c r="W406" s="105"/>
      <c r="X406" s="195"/>
      <c r="Y406" s="250"/>
      <c r="Z406" s="162">
        <f t="shared" si="12"/>
        <v>0</v>
      </c>
    </row>
    <row r="407" spans="2:26" ht="36" hidden="1" x14ac:dyDescent="0.55000000000000004">
      <c r="B407" s="17">
        <v>5</v>
      </c>
      <c r="C407" s="18" t="s">
        <v>15</v>
      </c>
      <c r="D407" s="21"/>
      <c r="E407" s="22" t="s">
        <v>1</v>
      </c>
      <c r="F407" s="23">
        <v>5</v>
      </c>
      <c r="G407" s="107"/>
      <c r="H407" s="166"/>
      <c r="I407" s="247"/>
      <c r="J407" s="107"/>
      <c r="K407" s="167"/>
      <c r="L407" s="111"/>
      <c r="M407" s="247"/>
      <c r="N407" s="107"/>
      <c r="O407" s="110"/>
      <c r="P407" s="247"/>
      <c r="Q407" s="209"/>
      <c r="R407" s="153"/>
      <c r="S407" s="153"/>
      <c r="T407" s="153"/>
      <c r="U407" s="153"/>
      <c r="V407" s="153"/>
      <c r="W407" s="105"/>
      <c r="X407" s="195"/>
      <c r="Y407" s="250"/>
      <c r="Z407" s="162">
        <f t="shared" si="12"/>
        <v>0</v>
      </c>
    </row>
    <row r="408" spans="2:26" ht="36" hidden="1" x14ac:dyDescent="0.55000000000000004">
      <c r="B408" s="17">
        <v>6</v>
      </c>
      <c r="C408" s="18" t="s">
        <v>15</v>
      </c>
      <c r="D408" s="21"/>
      <c r="E408" s="22" t="s">
        <v>1</v>
      </c>
      <c r="F408" s="23">
        <v>5</v>
      </c>
      <c r="G408" s="107"/>
      <c r="H408" s="166"/>
      <c r="I408" s="247"/>
      <c r="J408" s="107"/>
      <c r="K408" s="167"/>
      <c r="L408" s="111"/>
      <c r="M408" s="247"/>
      <c r="N408" s="107"/>
      <c r="O408" s="110"/>
      <c r="P408" s="247"/>
      <c r="Q408" s="209"/>
      <c r="R408" s="153"/>
      <c r="S408" s="153"/>
      <c r="T408" s="153"/>
      <c r="U408" s="153"/>
      <c r="V408" s="153"/>
      <c r="W408" s="105"/>
      <c r="X408" s="195"/>
      <c r="Y408" s="250"/>
      <c r="Z408" s="162">
        <f t="shared" si="12"/>
        <v>0</v>
      </c>
    </row>
    <row r="409" spans="2:26" ht="36" hidden="1" x14ac:dyDescent="0.55000000000000004">
      <c r="B409" s="17">
        <v>7</v>
      </c>
      <c r="C409" s="18" t="s">
        <v>15</v>
      </c>
      <c r="D409" s="21"/>
      <c r="E409" s="22" t="s">
        <v>1</v>
      </c>
      <c r="F409" s="23">
        <v>5</v>
      </c>
      <c r="G409" s="107"/>
      <c r="H409" s="166"/>
      <c r="I409" s="247"/>
      <c r="J409" s="107"/>
      <c r="K409" s="167"/>
      <c r="L409" s="111"/>
      <c r="M409" s="247"/>
      <c r="N409" s="107"/>
      <c r="O409" s="110"/>
      <c r="P409" s="247"/>
      <c r="Q409" s="209"/>
      <c r="R409" s="153"/>
      <c r="S409" s="153"/>
      <c r="T409" s="153"/>
      <c r="U409" s="153"/>
      <c r="V409" s="153"/>
      <c r="W409" s="105"/>
      <c r="X409" s="195"/>
      <c r="Y409" s="250"/>
      <c r="Z409" s="162">
        <f t="shared" si="12"/>
        <v>0</v>
      </c>
    </row>
    <row r="410" spans="2:26" ht="36" hidden="1" x14ac:dyDescent="0.55000000000000004">
      <c r="B410" s="17">
        <v>8</v>
      </c>
      <c r="C410" s="18" t="s">
        <v>15</v>
      </c>
      <c r="D410" s="21"/>
      <c r="E410" s="22" t="s">
        <v>1</v>
      </c>
      <c r="F410" s="23">
        <v>5</v>
      </c>
      <c r="G410" s="107"/>
      <c r="H410" s="166"/>
      <c r="I410" s="247"/>
      <c r="J410" s="107"/>
      <c r="K410" s="167"/>
      <c r="L410" s="111"/>
      <c r="M410" s="247"/>
      <c r="N410" s="107"/>
      <c r="O410" s="110"/>
      <c r="P410" s="247"/>
      <c r="Q410" s="209"/>
      <c r="R410" s="153"/>
      <c r="S410" s="153"/>
      <c r="T410" s="153"/>
      <c r="U410" s="153"/>
      <c r="V410" s="153"/>
      <c r="W410" s="105"/>
      <c r="X410" s="195"/>
      <c r="Y410" s="250"/>
      <c r="Z410" s="162">
        <f t="shared" si="12"/>
        <v>0</v>
      </c>
    </row>
    <row r="411" spans="2:26" ht="36" hidden="1" x14ac:dyDescent="0.55000000000000004">
      <c r="B411" s="17">
        <v>9</v>
      </c>
      <c r="C411" s="18" t="s">
        <v>15</v>
      </c>
      <c r="D411" s="21"/>
      <c r="E411" s="22"/>
      <c r="F411" s="23"/>
      <c r="G411" s="107"/>
      <c r="H411" s="166"/>
      <c r="I411" s="247"/>
      <c r="J411" s="107"/>
      <c r="K411" s="167"/>
      <c r="L411" s="111"/>
      <c r="M411" s="247"/>
      <c r="N411" s="107"/>
      <c r="O411" s="110"/>
      <c r="P411" s="247"/>
      <c r="Q411" s="209"/>
      <c r="R411" s="153"/>
      <c r="S411" s="153"/>
      <c r="T411" s="153"/>
      <c r="U411" s="153"/>
      <c r="V411" s="153"/>
      <c r="W411" s="105"/>
      <c r="X411" s="195"/>
      <c r="Y411" s="250"/>
      <c r="Z411" s="162">
        <f t="shared" si="12"/>
        <v>0</v>
      </c>
    </row>
    <row r="412" spans="2:26" ht="36" hidden="1" x14ac:dyDescent="0.55000000000000004">
      <c r="B412" s="17">
        <v>10</v>
      </c>
      <c r="C412" s="18" t="s">
        <v>15</v>
      </c>
      <c r="D412" s="21"/>
      <c r="E412" s="21"/>
      <c r="F412" s="23"/>
      <c r="G412" s="107"/>
      <c r="H412" s="166"/>
      <c r="I412" s="247"/>
      <c r="J412" s="107"/>
      <c r="K412" s="167"/>
      <c r="L412" s="111"/>
      <c r="M412" s="247"/>
      <c r="N412" s="107"/>
      <c r="O412" s="110"/>
      <c r="P412" s="247"/>
      <c r="Q412" s="209"/>
      <c r="R412" s="153"/>
      <c r="S412" s="153"/>
      <c r="T412" s="153"/>
      <c r="U412" s="153"/>
      <c r="V412" s="153"/>
      <c r="W412" s="105"/>
      <c r="X412" s="195"/>
      <c r="Y412" s="250"/>
      <c r="Z412" s="162">
        <f t="shared" si="12"/>
        <v>0</v>
      </c>
    </row>
    <row r="413" spans="2:26" ht="36" hidden="1" x14ac:dyDescent="0.55000000000000004">
      <c r="B413" s="17">
        <v>11</v>
      </c>
      <c r="C413" s="18" t="s">
        <v>15</v>
      </c>
      <c r="D413" s="21"/>
      <c r="E413" s="21" t="s">
        <v>5</v>
      </c>
      <c r="F413" s="23">
        <v>5</v>
      </c>
      <c r="G413" s="107"/>
      <c r="H413" s="166"/>
      <c r="I413" s="247"/>
      <c r="J413" s="107"/>
      <c r="K413" s="167"/>
      <c r="L413" s="111"/>
      <c r="M413" s="247"/>
      <c r="N413" s="107"/>
      <c r="O413" s="110"/>
      <c r="P413" s="247"/>
      <c r="Q413" s="209"/>
      <c r="R413" s="153"/>
      <c r="S413" s="153"/>
      <c r="T413" s="153"/>
      <c r="U413" s="153"/>
      <c r="V413" s="153"/>
      <c r="W413" s="105"/>
      <c r="X413" s="195"/>
      <c r="Y413" s="250"/>
      <c r="Z413" s="162">
        <f t="shared" si="12"/>
        <v>0</v>
      </c>
    </row>
    <row r="414" spans="2:26" ht="36" hidden="1" x14ac:dyDescent="0.55000000000000004">
      <c r="B414" s="17">
        <v>12</v>
      </c>
      <c r="C414" s="18" t="s">
        <v>15</v>
      </c>
      <c r="D414" s="21"/>
      <c r="E414" s="22" t="s">
        <v>1</v>
      </c>
      <c r="F414" s="23">
        <v>5</v>
      </c>
      <c r="G414" s="107"/>
      <c r="H414" s="166"/>
      <c r="I414" s="247"/>
      <c r="J414" s="107"/>
      <c r="K414" s="167"/>
      <c r="L414" s="111"/>
      <c r="M414" s="247"/>
      <c r="N414" s="107"/>
      <c r="O414" s="110"/>
      <c r="P414" s="247"/>
      <c r="Q414" s="209"/>
      <c r="R414" s="153"/>
      <c r="S414" s="153"/>
      <c r="T414" s="153"/>
      <c r="U414" s="153"/>
      <c r="V414" s="153"/>
      <c r="W414" s="105"/>
      <c r="X414" s="195"/>
      <c r="Y414" s="250"/>
      <c r="Z414" s="162">
        <f t="shared" si="12"/>
        <v>0</v>
      </c>
    </row>
    <row r="415" spans="2:26" ht="36" hidden="1" x14ac:dyDescent="0.55000000000000004">
      <c r="B415" s="17">
        <v>13</v>
      </c>
      <c r="C415" s="18" t="s">
        <v>15</v>
      </c>
      <c r="D415" s="21"/>
      <c r="E415" s="22" t="s">
        <v>1</v>
      </c>
      <c r="F415" s="23">
        <v>5</v>
      </c>
      <c r="G415" s="107"/>
      <c r="H415" s="166"/>
      <c r="I415" s="247"/>
      <c r="J415" s="107"/>
      <c r="K415" s="167"/>
      <c r="L415" s="111"/>
      <c r="M415" s="247"/>
      <c r="N415" s="107"/>
      <c r="O415" s="110"/>
      <c r="P415" s="247"/>
      <c r="Q415" s="209"/>
      <c r="R415" s="153"/>
      <c r="S415" s="153"/>
      <c r="T415" s="153"/>
      <c r="U415" s="153"/>
      <c r="V415" s="153"/>
      <c r="W415" s="105"/>
      <c r="X415" s="195"/>
      <c r="Y415" s="250"/>
      <c r="Z415" s="162">
        <f t="shared" si="12"/>
        <v>0</v>
      </c>
    </row>
    <row r="416" spans="2:26" ht="36" hidden="1" x14ac:dyDescent="0.55000000000000004">
      <c r="B416" s="17">
        <v>14</v>
      </c>
      <c r="C416" s="18" t="s">
        <v>15</v>
      </c>
      <c r="D416" s="21"/>
      <c r="E416" s="22" t="s">
        <v>1</v>
      </c>
      <c r="F416" s="23">
        <v>5</v>
      </c>
      <c r="G416" s="107"/>
      <c r="H416" s="166"/>
      <c r="I416" s="247"/>
      <c r="J416" s="107"/>
      <c r="K416" s="167"/>
      <c r="L416" s="111"/>
      <c r="M416" s="247"/>
      <c r="N416" s="107"/>
      <c r="O416" s="110"/>
      <c r="P416" s="247"/>
      <c r="Q416" s="209"/>
      <c r="R416" s="153"/>
      <c r="S416" s="153"/>
      <c r="T416" s="153"/>
      <c r="U416" s="153"/>
      <c r="V416" s="153"/>
      <c r="W416" s="105"/>
      <c r="X416" s="195"/>
      <c r="Y416" s="250"/>
      <c r="Z416" s="162">
        <f t="shared" si="12"/>
        <v>0</v>
      </c>
    </row>
    <row r="417" spans="2:26" ht="36" hidden="1" x14ac:dyDescent="0.55000000000000004">
      <c r="B417" s="17">
        <v>15</v>
      </c>
      <c r="C417" s="18" t="s">
        <v>15</v>
      </c>
      <c r="D417" s="21"/>
      <c r="E417" s="22" t="s">
        <v>1</v>
      </c>
      <c r="F417" s="23">
        <v>5</v>
      </c>
      <c r="G417" s="107"/>
      <c r="H417" s="166"/>
      <c r="I417" s="247"/>
      <c r="J417" s="107"/>
      <c r="K417" s="167"/>
      <c r="L417" s="111"/>
      <c r="M417" s="247"/>
      <c r="N417" s="107"/>
      <c r="O417" s="110"/>
      <c r="P417" s="247"/>
      <c r="Q417" s="209"/>
      <c r="R417" s="153"/>
      <c r="S417" s="153"/>
      <c r="T417" s="153"/>
      <c r="U417" s="153"/>
      <c r="V417" s="153"/>
      <c r="W417" s="105"/>
      <c r="X417" s="195"/>
      <c r="Y417" s="250"/>
      <c r="Z417" s="162">
        <f t="shared" si="12"/>
        <v>0</v>
      </c>
    </row>
    <row r="418" spans="2:26" ht="36" hidden="1" x14ac:dyDescent="0.55000000000000004">
      <c r="B418" s="17">
        <v>16</v>
      </c>
      <c r="C418" s="18" t="s">
        <v>15</v>
      </c>
      <c r="D418" s="21"/>
      <c r="E418" s="22"/>
      <c r="F418" s="23"/>
      <c r="G418" s="107"/>
      <c r="H418" s="166"/>
      <c r="I418" s="247"/>
      <c r="J418" s="107"/>
      <c r="K418" s="167"/>
      <c r="L418" s="111"/>
      <c r="M418" s="247"/>
      <c r="N418" s="107"/>
      <c r="O418" s="110"/>
      <c r="P418" s="247"/>
      <c r="Q418" s="209"/>
      <c r="R418" s="153"/>
      <c r="S418" s="153"/>
      <c r="T418" s="153"/>
      <c r="U418" s="153"/>
      <c r="V418" s="153"/>
      <c r="W418" s="105"/>
      <c r="X418" s="195"/>
      <c r="Y418" s="250"/>
      <c r="Z418" s="162">
        <f t="shared" si="12"/>
        <v>0</v>
      </c>
    </row>
    <row r="419" spans="2:26" ht="36" hidden="1" x14ac:dyDescent="0.55000000000000004">
      <c r="B419" s="17">
        <v>17</v>
      </c>
      <c r="C419" s="18" t="s">
        <v>15</v>
      </c>
      <c r="D419" s="21"/>
      <c r="E419" s="21"/>
      <c r="F419" s="23"/>
      <c r="G419" s="107"/>
      <c r="H419" s="168"/>
      <c r="I419" s="247"/>
      <c r="J419" s="169"/>
      <c r="K419" s="167"/>
      <c r="L419" s="111"/>
      <c r="M419" s="247"/>
      <c r="N419" s="107"/>
      <c r="O419" s="110"/>
      <c r="P419" s="247"/>
      <c r="Q419" s="209"/>
      <c r="R419" s="153"/>
      <c r="S419" s="153"/>
      <c r="T419" s="153"/>
      <c r="U419" s="153"/>
      <c r="V419" s="153"/>
      <c r="W419" s="170"/>
      <c r="X419" s="196"/>
      <c r="Y419" s="250"/>
      <c r="Z419" s="162">
        <f t="shared" si="12"/>
        <v>0</v>
      </c>
    </row>
    <row r="420" spans="2:26" ht="36" hidden="1" x14ac:dyDescent="0.55000000000000004">
      <c r="B420" s="17">
        <v>18</v>
      </c>
      <c r="C420" s="18" t="s">
        <v>15</v>
      </c>
      <c r="D420" s="21"/>
      <c r="E420" s="21" t="s">
        <v>5</v>
      </c>
      <c r="F420" s="23">
        <v>5</v>
      </c>
      <c r="G420" s="107"/>
      <c r="H420" s="168"/>
      <c r="I420" s="247"/>
      <c r="J420" s="169"/>
      <c r="K420" s="167"/>
      <c r="L420" s="111"/>
      <c r="M420" s="247"/>
      <c r="N420" s="107"/>
      <c r="O420" s="110"/>
      <c r="P420" s="247"/>
      <c r="Q420" s="209"/>
      <c r="R420" s="153"/>
      <c r="S420" s="153"/>
      <c r="T420" s="153"/>
      <c r="U420" s="153"/>
      <c r="V420" s="153"/>
      <c r="W420" s="170"/>
      <c r="X420" s="196"/>
      <c r="Y420" s="250"/>
      <c r="Z420" s="162">
        <f t="shared" si="12"/>
        <v>0</v>
      </c>
    </row>
    <row r="421" spans="2:26" ht="36" hidden="1" x14ac:dyDescent="0.55000000000000004">
      <c r="B421" s="17">
        <v>19</v>
      </c>
      <c r="C421" s="18" t="s">
        <v>15</v>
      </c>
      <c r="D421" s="21"/>
      <c r="E421" s="22" t="s">
        <v>1</v>
      </c>
      <c r="F421" s="23">
        <v>5</v>
      </c>
      <c r="G421" s="107"/>
      <c r="H421" s="166"/>
      <c r="I421" s="247"/>
      <c r="J421" s="107"/>
      <c r="K421" s="167"/>
      <c r="L421" s="111"/>
      <c r="M421" s="247"/>
      <c r="N421" s="107"/>
      <c r="O421" s="110"/>
      <c r="P421" s="247"/>
      <c r="Q421" s="209"/>
      <c r="R421" s="153"/>
      <c r="S421" s="153"/>
      <c r="T421" s="153"/>
      <c r="U421" s="153"/>
      <c r="V421" s="153"/>
      <c r="W421" s="105"/>
      <c r="X421" s="195"/>
      <c r="Y421" s="250"/>
      <c r="Z421" s="162">
        <f t="shared" si="12"/>
        <v>0</v>
      </c>
    </row>
    <row r="422" spans="2:26" ht="36" hidden="1" x14ac:dyDescent="0.55000000000000004">
      <c r="B422" s="17">
        <v>20</v>
      </c>
      <c r="C422" s="18" t="s">
        <v>15</v>
      </c>
      <c r="D422" s="21"/>
      <c r="E422" s="22" t="s">
        <v>1</v>
      </c>
      <c r="F422" s="23">
        <v>5</v>
      </c>
      <c r="G422" s="107"/>
      <c r="H422" s="166"/>
      <c r="I422" s="247"/>
      <c r="J422" s="107"/>
      <c r="K422" s="167"/>
      <c r="L422" s="111"/>
      <c r="M422" s="247"/>
      <c r="N422" s="107"/>
      <c r="O422" s="110"/>
      <c r="P422" s="247"/>
      <c r="Q422" s="209"/>
      <c r="R422" s="153"/>
      <c r="S422" s="153"/>
      <c r="T422" s="153"/>
      <c r="U422" s="153"/>
      <c r="V422" s="153"/>
      <c r="W422" s="105"/>
      <c r="X422" s="195"/>
      <c r="Y422" s="250"/>
      <c r="Z422" s="162">
        <f t="shared" si="12"/>
        <v>0</v>
      </c>
    </row>
    <row r="423" spans="2:26" ht="36" hidden="1" x14ac:dyDescent="0.55000000000000004">
      <c r="B423" s="17">
        <v>21</v>
      </c>
      <c r="C423" s="18" t="s">
        <v>15</v>
      </c>
      <c r="D423" s="21"/>
      <c r="E423" s="22" t="s">
        <v>1</v>
      </c>
      <c r="F423" s="23">
        <v>5</v>
      </c>
      <c r="G423" s="107"/>
      <c r="H423" s="166"/>
      <c r="I423" s="247"/>
      <c r="J423" s="107"/>
      <c r="K423" s="167"/>
      <c r="L423" s="111"/>
      <c r="M423" s="247"/>
      <c r="N423" s="107"/>
      <c r="O423" s="110"/>
      <c r="P423" s="247"/>
      <c r="Q423" s="209"/>
      <c r="R423" s="153"/>
      <c r="S423" s="153"/>
      <c r="T423" s="153"/>
      <c r="U423" s="153"/>
      <c r="V423" s="153"/>
      <c r="W423" s="105"/>
      <c r="X423" s="195"/>
      <c r="Y423" s="250"/>
      <c r="Z423" s="162">
        <f t="shared" si="12"/>
        <v>0</v>
      </c>
    </row>
    <row r="424" spans="2:26" ht="36" hidden="1" x14ac:dyDescent="0.55000000000000004">
      <c r="B424" s="17">
        <v>22</v>
      </c>
      <c r="C424" s="18" t="s">
        <v>15</v>
      </c>
      <c r="D424" s="21"/>
      <c r="E424" s="22" t="s">
        <v>1</v>
      </c>
      <c r="F424" s="23">
        <v>5</v>
      </c>
      <c r="G424" s="107"/>
      <c r="H424" s="166"/>
      <c r="I424" s="247"/>
      <c r="J424" s="107"/>
      <c r="K424" s="167"/>
      <c r="L424" s="111"/>
      <c r="M424" s="247"/>
      <c r="N424" s="107"/>
      <c r="O424" s="110"/>
      <c r="P424" s="247"/>
      <c r="Q424" s="209"/>
      <c r="R424" s="153"/>
      <c r="S424" s="153"/>
      <c r="T424" s="153"/>
      <c r="U424" s="153"/>
      <c r="V424" s="153"/>
      <c r="W424" s="105"/>
      <c r="X424" s="195"/>
      <c r="Y424" s="250"/>
      <c r="Z424" s="162">
        <f t="shared" si="12"/>
        <v>0</v>
      </c>
    </row>
    <row r="425" spans="2:26" ht="36" hidden="1" x14ac:dyDescent="0.55000000000000004">
      <c r="B425" s="17">
        <v>23</v>
      </c>
      <c r="C425" s="18" t="s">
        <v>15</v>
      </c>
      <c r="D425" s="21"/>
      <c r="E425" s="22"/>
      <c r="F425" s="23"/>
      <c r="G425" s="107"/>
      <c r="H425" s="166"/>
      <c r="I425" s="247"/>
      <c r="J425" s="107"/>
      <c r="K425" s="167"/>
      <c r="L425" s="111"/>
      <c r="M425" s="247"/>
      <c r="N425" s="107"/>
      <c r="O425" s="110"/>
      <c r="P425" s="247"/>
      <c r="Q425" s="209"/>
      <c r="R425" s="153"/>
      <c r="S425" s="153"/>
      <c r="T425" s="153"/>
      <c r="U425" s="153"/>
      <c r="V425" s="153"/>
      <c r="W425" s="105"/>
      <c r="X425" s="195"/>
      <c r="Y425" s="250"/>
      <c r="Z425" s="162">
        <f t="shared" si="12"/>
        <v>0</v>
      </c>
    </row>
    <row r="426" spans="2:26" ht="36" hidden="1" x14ac:dyDescent="0.55000000000000004">
      <c r="B426" s="17">
        <v>24</v>
      </c>
      <c r="C426" s="18" t="s">
        <v>15</v>
      </c>
      <c r="D426" s="24"/>
      <c r="E426" s="25"/>
      <c r="F426" s="26"/>
      <c r="G426" s="107"/>
      <c r="H426" s="171"/>
      <c r="I426" s="247"/>
      <c r="J426" s="107"/>
      <c r="K426" s="172"/>
      <c r="L426" s="111"/>
      <c r="M426" s="247"/>
      <c r="N426" s="107"/>
      <c r="O426" s="110"/>
      <c r="P426" s="247"/>
      <c r="Q426" s="209"/>
      <c r="R426" s="153"/>
      <c r="S426" s="153"/>
      <c r="T426" s="153"/>
      <c r="U426" s="153"/>
      <c r="V426" s="153"/>
      <c r="W426" s="173"/>
      <c r="X426" s="197"/>
      <c r="Y426" s="250"/>
      <c r="Z426" s="162">
        <f t="shared" si="12"/>
        <v>0</v>
      </c>
    </row>
    <row r="427" spans="2:26" ht="36" hidden="1" x14ac:dyDescent="0.55000000000000004">
      <c r="B427" s="17">
        <v>25</v>
      </c>
      <c r="C427" s="18" t="s">
        <v>15</v>
      </c>
      <c r="D427" s="24"/>
      <c r="E427" s="25"/>
      <c r="F427" s="26"/>
      <c r="G427" s="107"/>
      <c r="H427" s="171"/>
      <c r="I427" s="247"/>
      <c r="J427" s="107"/>
      <c r="K427" s="172"/>
      <c r="L427" s="111"/>
      <c r="M427" s="247"/>
      <c r="N427" s="107"/>
      <c r="O427" s="110"/>
      <c r="P427" s="247"/>
      <c r="Q427" s="209"/>
      <c r="R427" s="153"/>
      <c r="S427" s="153"/>
      <c r="T427" s="153"/>
      <c r="U427" s="153"/>
      <c r="V427" s="174"/>
      <c r="W427" s="175"/>
      <c r="X427" s="198"/>
      <c r="Y427" s="250"/>
      <c r="Z427" s="162">
        <f t="shared" si="12"/>
        <v>0</v>
      </c>
    </row>
    <row r="428" spans="2:26" ht="36" hidden="1" x14ac:dyDescent="0.55000000000000004">
      <c r="B428" s="17">
        <v>26</v>
      </c>
      <c r="C428" s="18" t="s">
        <v>15</v>
      </c>
      <c r="D428" s="24"/>
      <c r="E428" s="25"/>
      <c r="F428" s="26"/>
      <c r="G428" s="107"/>
      <c r="H428" s="171"/>
      <c r="I428" s="247"/>
      <c r="J428" s="107"/>
      <c r="K428" s="172"/>
      <c r="L428" s="111"/>
      <c r="M428" s="247"/>
      <c r="N428" s="107"/>
      <c r="O428" s="110"/>
      <c r="P428" s="247"/>
      <c r="Q428" s="209"/>
      <c r="R428" s="153"/>
      <c r="S428" s="153"/>
      <c r="T428" s="153"/>
      <c r="U428" s="153"/>
      <c r="V428" s="174"/>
      <c r="W428" s="175"/>
      <c r="X428" s="198"/>
      <c r="Y428" s="250"/>
      <c r="Z428" s="162">
        <f t="shared" si="12"/>
        <v>0</v>
      </c>
    </row>
    <row r="429" spans="2:26" ht="36" hidden="1" x14ac:dyDescent="0.55000000000000004">
      <c r="B429" s="17">
        <v>27</v>
      </c>
      <c r="C429" s="18" t="s">
        <v>15</v>
      </c>
      <c r="D429" s="21"/>
      <c r="E429" s="22" t="s">
        <v>1</v>
      </c>
      <c r="F429" s="23">
        <v>5</v>
      </c>
      <c r="G429" s="107"/>
      <c r="H429" s="168"/>
      <c r="I429" s="247"/>
      <c r="J429" s="107"/>
      <c r="K429" s="167"/>
      <c r="L429" s="111"/>
      <c r="M429" s="247"/>
      <c r="N429" s="107"/>
      <c r="O429" s="110"/>
      <c r="P429" s="247"/>
      <c r="Q429" s="209"/>
      <c r="R429" s="153"/>
      <c r="S429" s="153"/>
      <c r="T429" s="153"/>
      <c r="U429" s="153"/>
      <c r="V429" s="153"/>
      <c r="W429" s="170"/>
      <c r="X429" s="196"/>
      <c r="Y429" s="250"/>
      <c r="Z429" s="162">
        <f t="shared" si="12"/>
        <v>0</v>
      </c>
    </row>
    <row r="430" spans="2:26" ht="36" hidden="1" x14ac:dyDescent="0.55000000000000004">
      <c r="B430" s="17">
        <v>28</v>
      </c>
      <c r="C430" s="18" t="s">
        <v>15</v>
      </c>
      <c r="D430" s="21"/>
      <c r="E430" s="22" t="s">
        <v>1</v>
      </c>
      <c r="F430" s="23">
        <v>5</v>
      </c>
      <c r="G430" s="107"/>
      <c r="H430" s="166"/>
      <c r="I430" s="247"/>
      <c r="J430" s="107"/>
      <c r="K430" s="167"/>
      <c r="L430" s="111"/>
      <c r="M430" s="247"/>
      <c r="N430" s="107"/>
      <c r="O430" s="110"/>
      <c r="P430" s="247"/>
      <c r="Q430" s="209"/>
      <c r="R430" s="153"/>
      <c r="S430" s="153"/>
      <c r="T430" s="153"/>
      <c r="U430" s="153"/>
      <c r="V430" s="153"/>
      <c r="W430" s="105"/>
      <c r="X430" s="195"/>
      <c r="Y430" s="250"/>
      <c r="Z430" s="162">
        <f t="shared" si="12"/>
        <v>0</v>
      </c>
    </row>
    <row r="431" spans="2:26" ht="36" hidden="1" x14ac:dyDescent="0.55000000000000004">
      <c r="B431" s="17">
        <v>29</v>
      </c>
      <c r="C431" s="18" t="s">
        <v>15</v>
      </c>
      <c r="D431" s="21"/>
      <c r="E431" s="22" t="s">
        <v>1</v>
      </c>
      <c r="F431" s="23">
        <v>5</v>
      </c>
      <c r="G431" s="107"/>
      <c r="H431" s="166"/>
      <c r="I431" s="247"/>
      <c r="J431" s="107"/>
      <c r="K431" s="167"/>
      <c r="L431" s="111"/>
      <c r="M431" s="247"/>
      <c r="N431" s="107"/>
      <c r="O431" s="110"/>
      <c r="P431" s="247"/>
      <c r="Q431" s="209"/>
      <c r="R431" s="153"/>
      <c r="S431" s="153"/>
      <c r="T431" s="153"/>
      <c r="U431" s="153"/>
      <c r="V431" s="153"/>
      <c r="W431" s="105"/>
      <c r="X431" s="195"/>
      <c r="Y431" s="250"/>
      <c r="Z431" s="162">
        <f t="shared" si="12"/>
        <v>0</v>
      </c>
    </row>
    <row r="432" spans="2:26" ht="36" hidden="1" x14ac:dyDescent="0.55000000000000004">
      <c r="B432" s="17">
        <v>30</v>
      </c>
      <c r="C432" s="18" t="s">
        <v>15</v>
      </c>
      <c r="D432" s="21"/>
      <c r="E432" s="22"/>
      <c r="F432" s="23"/>
      <c r="G432" s="107"/>
      <c r="H432" s="166"/>
      <c r="I432" s="247"/>
      <c r="J432" s="107"/>
      <c r="K432" s="167"/>
      <c r="L432" s="111"/>
      <c r="M432" s="247"/>
      <c r="N432" s="107"/>
      <c r="O432" s="110"/>
      <c r="P432" s="247"/>
      <c r="Q432" s="209"/>
      <c r="R432" s="153"/>
      <c r="S432" s="153"/>
      <c r="T432" s="153"/>
      <c r="U432" s="153"/>
      <c r="V432" s="153"/>
      <c r="W432" s="105"/>
      <c r="X432" s="195"/>
      <c r="Y432" s="250"/>
      <c r="Z432" s="162">
        <f t="shared" si="12"/>
        <v>0</v>
      </c>
    </row>
    <row r="433" spans="2:26" ht="36.75" hidden="1" thickBot="1" x14ac:dyDescent="0.6">
      <c r="B433" s="40"/>
      <c r="C433" s="18"/>
      <c r="D433" s="41"/>
      <c r="E433" s="42"/>
      <c r="F433" s="43"/>
      <c r="G433" s="176"/>
      <c r="H433" s="177"/>
      <c r="I433" s="248"/>
      <c r="J433" s="176"/>
      <c r="K433" s="178"/>
      <c r="L433" s="179"/>
      <c r="M433" s="248"/>
      <c r="N433" s="180"/>
      <c r="O433" s="181"/>
      <c r="P433" s="248"/>
      <c r="Q433" s="209"/>
      <c r="R433" s="160"/>
      <c r="S433" s="160"/>
      <c r="T433" s="160"/>
      <c r="U433" s="160"/>
      <c r="V433" s="160"/>
      <c r="W433" s="182"/>
      <c r="X433" s="198"/>
      <c r="Y433" s="251"/>
      <c r="Z433" s="162">
        <f t="shared" si="12"/>
        <v>0</v>
      </c>
    </row>
    <row r="434" spans="2:26" ht="36" hidden="1" x14ac:dyDescent="0.55000000000000004">
      <c r="B434" s="234" t="s">
        <v>0</v>
      </c>
      <c r="C434" s="258"/>
      <c r="D434" s="258"/>
      <c r="E434" s="80"/>
      <c r="F434" s="80"/>
      <c r="G434" s="260">
        <f>G403+G404+G405</f>
        <v>0</v>
      </c>
      <c r="H434" s="80"/>
      <c r="I434" s="236">
        <f>G434</f>
        <v>0</v>
      </c>
      <c r="J434" s="260">
        <f>J403+J404+J405</f>
        <v>0</v>
      </c>
      <c r="K434" s="260">
        <f>K403</f>
        <v>0</v>
      </c>
      <c r="L434" s="260">
        <f>L403</f>
        <v>0</v>
      </c>
      <c r="M434" s="236">
        <f>J434+K434+L434</f>
        <v>0</v>
      </c>
      <c r="N434" s="260">
        <f>N403+N404+N405</f>
        <v>0</v>
      </c>
      <c r="O434" s="260">
        <f>O403+O404+O405</f>
        <v>0</v>
      </c>
      <c r="P434" s="236">
        <f>N434+O434</f>
        <v>0</v>
      </c>
      <c r="Q434" s="207"/>
      <c r="R434" s="234">
        <f>R403+R404+R405+R406+R407+R408+R409+R410+R411+R412+R413+R414+R415+R416+R417+R418+R419+R420+R421+R422+R423+R424+R425+R426+R427+R428+R429+R430+R431+R432</f>
        <v>0</v>
      </c>
      <c r="S434" s="234">
        <f>S403+S404+S405+S406+S407+S408+S409+S410+S411+S412+S413+S414+S415+S416+S417+S418+S419+S420+S421+S422+S423+S424+S425+S426+S427+S428+S429+S430+S431+S432</f>
        <v>0</v>
      </c>
      <c r="T434" s="260">
        <f>T403</f>
        <v>0</v>
      </c>
      <c r="U434" s="234">
        <f>U403+U404+U405+U406+U407+U408+U409+U410+U411+U412+U413+U414+U415+U416+U417+U418+U419+U420+U421+U422+U423+U424+U425+U426+U427+U428+U429+U430+U431+U432</f>
        <v>0</v>
      </c>
      <c r="V434" s="234">
        <f>V403+V404+V405+V406+V407+V408+V409+V410+V411+V412+V413+V414+V415+V416+V417+V418+V419+V420+V421+V422+V423+V424+V425+V426+V427+V428+V429+V430+V431+V432</f>
        <v>0</v>
      </c>
      <c r="W434" s="234">
        <f>W403+W404+W405+W406+W407+W408+W409+W410+W411+W412+W413+W414+W415+W416+W417+W418+W419+W420+W421+W422+W423+W424+W425+W426+W427+W428+W429+W430+W431+W432</f>
        <v>0</v>
      </c>
      <c r="X434" s="183"/>
      <c r="Y434" s="236">
        <f>R434+S434+U434+V434+W434+T434</f>
        <v>0</v>
      </c>
      <c r="Z434" s="238">
        <f>SUM(Z403:Z433)</f>
        <v>0</v>
      </c>
    </row>
    <row r="435" spans="2:26" ht="28.5" hidden="1" customHeight="1" thickBot="1" x14ac:dyDescent="0.6">
      <c r="B435" s="235"/>
      <c r="C435" s="259"/>
      <c r="D435" s="259"/>
      <c r="E435" s="81"/>
      <c r="F435" s="81"/>
      <c r="G435" s="261"/>
      <c r="H435" s="81"/>
      <c r="I435" s="237"/>
      <c r="J435" s="261"/>
      <c r="K435" s="261"/>
      <c r="L435" s="261"/>
      <c r="M435" s="237"/>
      <c r="N435" s="261"/>
      <c r="O435" s="261"/>
      <c r="P435" s="237"/>
      <c r="Q435" s="208"/>
      <c r="R435" s="235"/>
      <c r="S435" s="235"/>
      <c r="T435" s="261"/>
      <c r="U435" s="235"/>
      <c r="V435" s="235"/>
      <c r="W435" s="235"/>
      <c r="X435" s="184"/>
      <c r="Y435" s="237"/>
      <c r="Z435" s="239"/>
    </row>
    <row r="436" spans="2:26" ht="15" customHeight="1" x14ac:dyDescent="0.25">
      <c r="B436" s="82"/>
      <c r="C436" s="82"/>
      <c r="D436" s="82"/>
      <c r="E436" s="82"/>
      <c r="F436" s="82"/>
      <c r="G436" s="82"/>
      <c r="H436" s="82"/>
      <c r="I436" s="82"/>
      <c r="J436" s="82"/>
      <c r="K436" s="82"/>
      <c r="L436" s="82"/>
      <c r="M436" s="82"/>
      <c r="N436" s="82"/>
      <c r="O436" s="82"/>
      <c r="P436" s="82"/>
      <c r="Q436" s="82"/>
      <c r="R436" s="82"/>
      <c r="S436" s="82"/>
      <c r="T436" s="82"/>
      <c r="U436" s="82"/>
      <c r="V436" s="82"/>
      <c r="W436" s="82"/>
      <c r="X436" s="82"/>
      <c r="Y436" s="82"/>
      <c r="Z436" s="82"/>
    </row>
    <row r="437" spans="2:26" ht="15" customHeight="1" x14ac:dyDescent="0.5">
      <c r="B437" s="82"/>
      <c r="C437" s="82"/>
      <c r="D437" s="82"/>
      <c r="E437" s="82"/>
      <c r="F437" s="82"/>
      <c r="G437" s="82"/>
      <c r="H437" s="82"/>
      <c r="I437" s="82"/>
      <c r="J437" s="82"/>
      <c r="K437" s="82"/>
      <c r="L437" s="82"/>
      <c r="M437" s="82"/>
      <c r="N437" s="82"/>
      <c r="O437" s="82"/>
      <c r="P437" s="82"/>
      <c r="Q437" s="82"/>
      <c r="R437" s="82"/>
      <c r="S437" s="232" t="s">
        <v>25</v>
      </c>
      <c r="T437" s="232"/>
      <c r="U437" s="232"/>
      <c r="V437" s="232"/>
      <c r="W437" s="232"/>
      <c r="X437" s="199"/>
      <c r="Y437" s="97"/>
      <c r="Z437" s="233">
        <f>Z38+Z353+Z394+Z434</f>
        <v>5967</v>
      </c>
    </row>
    <row r="438" spans="2:26" ht="15" customHeight="1" x14ac:dyDescent="0.5">
      <c r="B438" s="82"/>
      <c r="C438" s="82"/>
      <c r="D438" s="82"/>
      <c r="E438" s="82"/>
      <c r="F438" s="82"/>
      <c r="G438" s="82"/>
      <c r="H438" s="82"/>
      <c r="I438" s="82"/>
      <c r="J438" s="82"/>
      <c r="K438" s="82"/>
      <c r="L438" s="82"/>
      <c r="M438" s="82"/>
      <c r="N438" s="82"/>
      <c r="O438" s="82"/>
      <c r="P438" s="82"/>
      <c r="Q438" s="82"/>
      <c r="R438" s="82"/>
      <c r="S438" s="232"/>
      <c r="T438" s="232"/>
      <c r="U438" s="232"/>
      <c r="V438" s="232"/>
      <c r="W438" s="232"/>
      <c r="X438" s="199"/>
      <c r="Y438" s="97"/>
      <c r="Z438" s="233"/>
    </row>
    <row r="439" spans="2:26" ht="15" customHeight="1" x14ac:dyDescent="0.5">
      <c r="B439" s="82"/>
      <c r="C439" s="82"/>
      <c r="D439" s="82"/>
      <c r="E439" s="82"/>
      <c r="F439" s="82"/>
      <c r="G439" s="82"/>
      <c r="H439" s="82"/>
      <c r="I439" s="82"/>
      <c r="J439" s="82"/>
      <c r="K439" s="82"/>
      <c r="L439" s="82"/>
      <c r="M439" s="82"/>
      <c r="N439" s="82"/>
      <c r="O439" s="82"/>
      <c r="P439" s="82"/>
      <c r="Q439" s="82"/>
      <c r="R439" s="82"/>
      <c r="S439" s="232"/>
      <c r="T439" s="232"/>
      <c r="U439" s="232"/>
      <c r="V439" s="232"/>
      <c r="W439" s="232"/>
      <c r="X439" s="199"/>
      <c r="Y439" s="97"/>
      <c r="Z439" s="233"/>
    </row>
    <row r="440" spans="2:26" ht="27.75" hidden="1" customHeight="1" x14ac:dyDescent="0.25">
      <c r="G440" s="74"/>
      <c r="H440" s="75"/>
      <c r="I440" s="75"/>
    </row>
    <row r="441" spans="2:26" ht="31.5" hidden="1" customHeight="1" x14ac:dyDescent="0.35">
      <c r="B441" s="100"/>
      <c r="G441" s="76"/>
      <c r="H441" s="76"/>
      <c r="I441" s="77"/>
    </row>
    <row r="442" spans="2:26" ht="21" hidden="1" x14ac:dyDescent="0.35">
      <c r="B442" s="100"/>
      <c r="G442" s="76"/>
      <c r="I442" s="101"/>
    </row>
    <row r="443" spans="2:26" hidden="1" x14ac:dyDescent="0.25"/>
    <row r="444" spans="2:26" hidden="1" x14ac:dyDescent="0.25"/>
    <row r="445" spans="2:26" ht="21" hidden="1" x14ac:dyDescent="0.35">
      <c r="B445" s="100"/>
      <c r="G445" s="77"/>
    </row>
    <row r="446" spans="2:26" hidden="1" x14ac:dyDescent="0.25"/>
    <row r="448" spans="2:26" hidden="1" x14ac:dyDescent="0.25">
      <c r="U448" s="226">
        <v>25</v>
      </c>
      <c r="V448" s="228">
        <v>5967</v>
      </c>
      <c r="W448" s="230">
        <f>U448*V448</f>
        <v>149175</v>
      </c>
    </row>
    <row r="449" spans="21:23" ht="15.75" hidden="1" thickBot="1" x14ac:dyDescent="0.3">
      <c r="U449" s="227"/>
      <c r="V449" s="229"/>
      <c r="W449" s="231"/>
    </row>
    <row r="450" spans="21:23" hidden="1" x14ac:dyDescent="0.25"/>
  </sheetData>
  <mergeCells count="147">
    <mergeCell ref="T434:T435"/>
    <mergeCell ref="K434:K435"/>
    <mergeCell ref="L434:L435"/>
    <mergeCell ref="B2:Z2"/>
    <mergeCell ref="A3:A8"/>
    <mergeCell ref="L5:W5"/>
    <mergeCell ref="Z4:Z6"/>
    <mergeCell ref="B3:Z3"/>
    <mergeCell ref="B4:D4"/>
    <mergeCell ref="E5:F5"/>
    <mergeCell ref="J5:K5"/>
    <mergeCell ref="G5:H5"/>
    <mergeCell ref="R4:Y4"/>
    <mergeCell ref="Y7:Y37"/>
    <mergeCell ref="M7:M37"/>
    <mergeCell ref="P7:P37"/>
    <mergeCell ref="C42:G42"/>
    <mergeCell ref="B38:D39"/>
    <mergeCell ref="G38:G39"/>
    <mergeCell ref="J38:J39"/>
    <mergeCell ref="N38:N39"/>
    <mergeCell ref="I38:I39"/>
    <mergeCell ref="Z38:Z39"/>
    <mergeCell ref="I7:I37"/>
    <mergeCell ref="K38:K39"/>
    <mergeCell ref="L38:L39"/>
    <mergeCell ref="T38:T39"/>
    <mergeCell ref="B317:Z317"/>
    <mergeCell ref="B318:Z318"/>
    <mergeCell ref="B319:D319"/>
    <mergeCell ref="R319:Y319"/>
    <mergeCell ref="Z319:Z321"/>
    <mergeCell ref="E320:F320"/>
    <mergeCell ref="G320:H320"/>
    <mergeCell ref="J320:K320"/>
    <mergeCell ref="L320:W320"/>
    <mergeCell ref="O38:O39"/>
    <mergeCell ref="R38:R39"/>
    <mergeCell ref="S38:S39"/>
    <mergeCell ref="U38:U39"/>
    <mergeCell ref="V38:V39"/>
    <mergeCell ref="Y38:Y39"/>
    <mergeCell ref="M38:M39"/>
    <mergeCell ref="P38:P39"/>
    <mergeCell ref="W38:W39"/>
    <mergeCell ref="X38:X39"/>
    <mergeCell ref="Q38:Q39"/>
    <mergeCell ref="I322:I352"/>
    <mergeCell ref="M322:M352"/>
    <mergeCell ref="P322:P352"/>
    <mergeCell ref="Y322:Y352"/>
    <mergeCell ref="B353:D354"/>
    <mergeCell ref="G353:G354"/>
    <mergeCell ref="I353:I354"/>
    <mergeCell ref="J353:J354"/>
    <mergeCell ref="M353:M354"/>
    <mergeCell ref="N353:N354"/>
    <mergeCell ref="O353:O354"/>
    <mergeCell ref="P353:P354"/>
    <mergeCell ref="R353:R354"/>
    <mergeCell ref="S353:S354"/>
    <mergeCell ref="U353:U354"/>
    <mergeCell ref="V353:V354"/>
    <mergeCell ref="T353:T354"/>
    <mergeCell ref="Z360:Z362"/>
    <mergeCell ref="E361:F361"/>
    <mergeCell ref="G361:H361"/>
    <mergeCell ref="J361:K361"/>
    <mergeCell ref="L361:W361"/>
    <mergeCell ref="B360:D360"/>
    <mergeCell ref="R360:Y360"/>
    <mergeCell ref="W353:W354"/>
    <mergeCell ref="Y353:Y354"/>
    <mergeCell ref="Z353:Z354"/>
    <mergeCell ref="B358:Z358"/>
    <mergeCell ref="B359:Z359"/>
    <mergeCell ref="K353:K354"/>
    <mergeCell ref="L353:L354"/>
    <mergeCell ref="X353:X354"/>
    <mergeCell ref="B399:Z399"/>
    <mergeCell ref="M363:M393"/>
    <mergeCell ref="P363:P393"/>
    <mergeCell ref="Y363:Y393"/>
    <mergeCell ref="B394:D395"/>
    <mergeCell ref="G394:G395"/>
    <mergeCell ref="I394:I395"/>
    <mergeCell ref="J394:J395"/>
    <mergeCell ref="M394:M395"/>
    <mergeCell ref="N394:N395"/>
    <mergeCell ref="O394:O395"/>
    <mergeCell ref="P394:P395"/>
    <mergeCell ref="R394:R395"/>
    <mergeCell ref="S394:S395"/>
    <mergeCell ref="U394:U395"/>
    <mergeCell ref="V394:V395"/>
    <mergeCell ref="K394:K395"/>
    <mergeCell ref="L394:L395"/>
    <mergeCell ref="T394:T395"/>
    <mergeCell ref="X394:X395"/>
    <mergeCell ref="S434:S435"/>
    <mergeCell ref="U434:U435"/>
    <mergeCell ref="V434:V435"/>
    <mergeCell ref="Z400:Z402"/>
    <mergeCell ref="I363:I393"/>
    <mergeCell ref="B434:D435"/>
    <mergeCell ref="G434:G435"/>
    <mergeCell ref="I434:I435"/>
    <mergeCell ref="J434:J435"/>
    <mergeCell ref="M434:M435"/>
    <mergeCell ref="N434:N435"/>
    <mergeCell ref="O434:O435"/>
    <mergeCell ref="P434:P435"/>
    <mergeCell ref="R434:R435"/>
    <mergeCell ref="E401:F401"/>
    <mergeCell ref="G401:H401"/>
    <mergeCell ref="J401:K401"/>
    <mergeCell ref="L401:W401"/>
    <mergeCell ref="B400:D400"/>
    <mergeCell ref="R400:Y400"/>
    <mergeCell ref="W394:W395"/>
    <mergeCell ref="Y394:Y395"/>
    <mergeCell ref="Z394:Z395"/>
    <mergeCell ref="B398:Z398"/>
    <mergeCell ref="U448:U449"/>
    <mergeCell ref="V448:V449"/>
    <mergeCell ref="W448:W449"/>
    <mergeCell ref="S437:W439"/>
    <mergeCell ref="Z437:Z439"/>
    <mergeCell ref="W434:W435"/>
    <mergeCell ref="Y434:Y435"/>
    <mergeCell ref="Z434:Z435"/>
    <mergeCell ref="G4:I4"/>
    <mergeCell ref="J4:M4"/>
    <mergeCell ref="N4:P4"/>
    <mergeCell ref="G319:I319"/>
    <mergeCell ref="J319:M319"/>
    <mergeCell ref="N319:P319"/>
    <mergeCell ref="G360:I360"/>
    <mergeCell ref="J360:M360"/>
    <mergeCell ref="N360:P360"/>
    <mergeCell ref="G400:I400"/>
    <mergeCell ref="J400:M400"/>
    <mergeCell ref="N400:P400"/>
    <mergeCell ref="I403:I433"/>
    <mergeCell ref="M403:M433"/>
    <mergeCell ref="P403:P433"/>
    <mergeCell ref="Y403:Y433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4294967293" verticalDpi="4294967293" r:id="rId1"/>
  <rowBreaks count="1" manualBreakCount="1">
    <brk id="357" max="25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</dc:creator>
  <cp:lastModifiedBy>Agnieszka Zadernowska</cp:lastModifiedBy>
  <cp:lastPrinted>2019-08-28T06:35:16Z</cp:lastPrinted>
  <dcterms:created xsi:type="dcterms:W3CDTF">2016-09-06T12:23:36Z</dcterms:created>
  <dcterms:modified xsi:type="dcterms:W3CDTF">2019-10-08T09:56:33Z</dcterms:modified>
</cp:coreProperties>
</file>